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julia.zgraggen\Downloads\"/>
    </mc:Choice>
  </mc:AlternateContent>
  <xr:revisionPtr revIDLastSave="0" documentId="13_ncr:1_{8C76A039-EBD3-48C8-BB38-075C31EE445A}" xr6:coauthVersionLast="47" xr6:coauthVersionMax="47" xr10:uidLastSave="{00000000-0000-0000-0000-000000000000}"/>
  <bookViews>
    <workbookView xWindow="390" yWindow="3075" windowWidth="19995" windowHeight="15345" tabRatio="424" xr2:uid="{00000000-000D-0000-FFFF-FFFF00000000}"/>
  </bookViews>
  <sheets>
    <sheet name="2025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28" l="1"/>
  <c r="AH14" i="28" s="1"/>
  <c r="AG13" i="28"/>
  <c r="AH13" i="28" s="1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B15" i="28"/>
  <c r="B25" i="28"/>
  <c r="B24" i="28"/>
  <c r="B23" i="28"/>
  <c r="B22" i="28"/>
  <c r="C18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T19" i="28" s="1"/>
  <c r="U18" i="28"/>
  <c r="V18" i="28"/>
  <c r="W18" i="28"/>
  <c r="X18" i="28"/>
  <c r="Y18" i="28"/>
  <c r="Z18" i="28"/>
  <c r="AA18" i="28"/>
  <c r="AB18" i="28"/>
  <c r="AB19" i="28" s="1"/>
  <c r="AC18" i="28"/>
  <c r="AD18" i="28"/>
  <c r="AE18" i="28"/>
  <c r="AF18" i="28"/>
  <c r="B18" i="28"/>
  <c r="AF17" i="28"/>
  <c r="C17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U19" i="28" s="1"/>
  <c r="V17" i="28"/>
  <c r="W17" i="28"/>
  <c r="X17" i="28"/>
  <c r="Y17" i="28"/>
  <c r="Z17" i="28"/>
  <c r="AA17" i="28"/>
  <c r="AA19" i="28" s="1"/>
  <c r="AB17" i="28"/>
  <c r="AC17" i="28"/>
  <c r="AD17" i="28"/>
  <c r="AE17" i="28"/>
  <c r="B17" i="28"/>
  <c r="M26" i="28"/>
  <c r="N26" i="28"/>
  <c r="O26" i="28"/>
  <c r="P26" i="28"/>
  <c r="U26" i="28"/>
  <c r="V26" i="28"/>
  <c r="W26" i="28"/>
  <c r="X26" i="28"/>
  <c r="AC26" i="28"/>
  <c r="AD26" i="28"/>
  <c r="AE26" i="28"/>
  <c r="AF25" i="28"/>
  <c r="AF26" i="28" s="1"/>
  <c r="C25" i="28"/>
  <c r="D25" i="28"/>
  <c r="E25" i="28"/>
  <c r="F25" i="28"/>
  <c r="G25" i="28"/>
  <c r="H25" i="28"/>
  <c r="I25" i="28"/>
  <c r="J25" i="28"/>
  <c r="K25" i="28"/>
  <c r="K26" i="28" s="1"/>
  <c r="L25" i="28"/>
  <c r="L26" i="28" s="1"/>
  <c r="M25" i="28"/>
  <c r="N25" i="28"/>
  <c r="O25" i="28"/>
  <c r="P25" i="28"/>
  <c r="Q25" i="28"/>
  <c r="Q26" i="28" s="1"/>
  <c r="R25" i="28"/>
  <c r="R26" i="28" s="1"/>
  <c r="S25" i="28"/>
  <c r="S26" i="28" s="1"/>
  <c r="T25" i="28"/>
  <c r="T26" i="28" s="1"/>
  <c r="U25" i="28"/>
  <c r="V25" i="28"/>
  <c r="W25" i="28"/>
  <c r="X25" i="28"/>
  <c r="Y25" i="28"/>
  <c r="Y26" i="28" s="1"/>
  <c r="Z25" i="28"/>
  <c r="Z26" i="28" s="1"/>
  <c r="AA25" i="28"/>
  <c r="AA26" i="28" s="1"/>
  <c r="AB25" i="28"/>
  <c r="AB26" i="28" s="1"/>
  <c r="AC25" i="28"/>
  <c r="AD25" i="28"/>
  <c r="AE25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F23" i="28"/>
  <c r="AE23" i="28"/>
  <c r="AD23" i="28"/>
  <c r="AC23" i="28"/>
  <c r="AB23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C23" i="28"/>
  <c r="AF22" i="28"/>
  <c r="AE22" i="28"/>
  <c r="AD22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AC19" i="28"/>
  <c r="S19" i="28"/>
  <c r="M19" i="28"/>
  <c r="L19" i="28"/>
  <c r="K19" i="28"/>
  <c r="AG12" i="28"/>
  <c r="AH12" i="28" s="1"/>
  <c r="AG11" i="28"/>
  <c r="AH11" i="28" s="1"/>
  <c r="H26" i="28" l="1"/>
  <c r="D19" i="28"/>
  <c r="G26" i="28"/>
  <c r="G28" i="28" s="1"/>
  <c r="F26" i="28"/>
  <c r="F28" i="28" s="1"/>
  <c r="E19" i="28"/>
  <c r="D26" i="28"/>
  <c r="D28" i="28" s="1"/>
  <c r="C26" i="28"/>
  <c r="C29" i="28" s="1"/>
  <c r="J26" i="28"/>
  <c r="I26" i="28"/>
  <c r="AG15" i="28"/>
  <c r="AH15" i="28" s="1"/>
  <c r="E26" i="28"/>
  <c r="E29" i="28" s="1"/>
  <c r="AG17" i="28"/>
  <c r="B26" i="28"/>
  <c r="B29" i="28" s="1"/>
  <c r="C19" i="28"/>
  <c r="B19" i="28"/>
  <c r="M29" i="28"/>
  <c r="U28" i="28"/>
  <c r="AD29" i="28"/>
  <c r="AE29" i="28"/>
  <c r="I19" i="28"/>
  <c r="Q19" i="28"/>
  <c r="Y19" i="28"/>
  <c r="J19" i="28"/>
  <c r="R19" i="28"/>
  <c r="L29" i="28"/>
  <c r="T28" i="28"/>
  <c r="AB29" i="28"/>
  <c r="W19" i="28"/>
  <c r="H19" i="28"/>
  <c r="P19" i="28"/>
  <c r="X19" i="28"/>
  <c r="AF19" i="28"/>
  <c r="G19" i="28"/>
  <c r="AE19" i="28"/>
  <c r="K29" i="28"/>
  <c r="S29" i="28"/>
  <c r="AA29" i="28"/>
  <c r="F19" i="28"/>
  <c r="V19" i="28"/>
  <c r="H28" i="28"/>
  <c r="AF29" i="28"/>
  <c r="O19" i="28"/>
  <c r="Z19" i="28"/>
  <c r="AD19" i="28"/>
  <c r="N19" i="28"/>
  <c r="P29" i="28"/>
  <c r="AG18" i="28"/>
  <c r="I29" i="28"/>
  <c r="Q28" i="28"/>
  <c r="Y29" i="28"/>
  <c r="J29" i="28"/>
  <c r="R29" i="28"/>
  <c r="Z29" i="28"/>
  <c r="O29" i="28"/>
  <c r="O28" i="28"/>
  <c r="W29" i="28"/>
  <c r="W28" i="28"/>
  <c r="AE28" i="28"/>
  <c r="H29" i="28"/>
  <c r="X29" i="28"/>
  <c r="X28" i="28"/>
  <c r="Y28" i="28"/>
  <c r="K28" i="28"/>
  <c r="AA28" i="28"/>
  <c r="D29" i="28"/>
  <c r="M28" i="28"/>
  <c r="U29" i="28"/>
  <c r="AC29" i="28"/>
  <c r="AC28" i="28"/>
  <c r="N29" i="28"/>
  <c r="N28" i="28"/>
  <c r="V29" i="28"/>
  <c r="V28" i="28"/>
  <c r="F29" i="28" l="1"/>
  <c r="G29" i="28"/>
  <c r="B33" i="28" s="1"/>
  <c r="E28" i="28"/>
  <c r="B28" i="28"/>
  <c r="C28" i="28"/>
  <c r="AD28" i="28"/>
  <c r="AB28" i="28"/>
  <c r="T29" i="28"/>
  <c r="L28" i="28"/>
  <c r="Z28" i="28"/>
  <c r="AG19" i="28"/>
  <c r="R28" i="28"/>
  <c r="P28" i="28"/>
  <c r="S28" i="28"/>
  <c r="J28" i="28"/>
  <c r="AF28" i="28"/>
  <c r="Q29" i="28"/>
  <c r="I28" i="28"/>
  <c r="B32" i="28" l="1"/>
  <c r="AG28" i="28"/>
  <c r="AG29" i="28"/>
</calcChain>
</file>

<file path=xl/sharedStrings.xml><?xml version="1.0" encoding="utf-8"?>
<sst xmlns="http://schemas.openxmlformats.org/spreadsheetml/2006/main" count="28" uniqueCount="26">
  <si>
    <t>OKP</t>
  </si>
  <si>
    <t>Pflege VK</t>
  </si>
  <si>
    <t>Abklärung/Beratung</t>
  </si>
  <si>
    <t>Behandlungspflege</t>
  </si>
  <si>
    <t>Grundpflege</t>
  </si>
  <si>
    <t>Tag</t>
  </si>
  <si>
    <t>Krankenpflege Abklärung</t>
  </si>
  <si>
    <t>Krankenpflege Grundpflege</t>
  </si>
  <si>
    <t>Krankenpflege Behandlungspflege</t>
  </si>
  <si>
    <t>Vollkosten</t>
  </si>
  <si>
    <t>KK Beitrag</t>
  </si>
  <si>
    <t>Restkosten</t>
  </si>
  <si>
    <t>Patientenbeteiligung</t>
  </si>
  <si>
    <t>KPA</t>
  </si>
  <si>
    <t>KPG</t>
  </si>
  <si>
    <t>KPB</t>
  </si>
  <si>
    <t>Min.</t>
  </si>
  <si>
    <t>Std.</t>
  </si>
  <si>
    <t>Total</t>
  </si>
  <si>
    <t>Anteil Klient (Patientenbeteiligung)</t>
  </si>
  <si>
    <t>Anteil Kanton (Pflegerestkosten)</t>
  </si>
  <si>
    <t>Antteil Kanton (Pflegerestkosten)</t>
  </si>
  <si>
    <r>
      <t>Berechnung der Patientenbeteiligung und des Kantonsanteils</t>
    </r>
    <r>
      <rPr>
        <b/>
        <sz val="10"/>
        <color rgb="FFFF0000"/>
        <rFont val="Arial"/>
        <family val="2"/>
      </rPr>
      <t xml:space="preserve"> 2025</t>
    </r>
  </si>
  <si>
    <t>Grundpflege durch pflegende Angehörige</t>
  </si>
  <si>
    <t>Krankenpflege Grundpflege durch pflegende Angehörige</t>
  </si>
  <si>
    <t>KPG durch pflegende Angehörige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</si>
</sst>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/>
    <xf numFmtId="2" fontId="0" fillId="3" borderId="0" xfId="0" applyNumberFormat="1" applyFill="1"/>
    <xf numFmtId="0" fontId="0" fillId="0" borderId="0" xfId="0" applyAlignment="1">
      <alignment horizontal="center"/>
    </xf>
    <xf numFmtId="4" fontId="1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 applyFill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1910-647E-43F9-BB4F-C1D89B9BAC60}">
  <dimension ref="A1:AH39"/>
  <sheetViews>
    <sheetView tabSelected="1" workbookViewId="0">
      <selection activeCell="U36" sqref="U36"/>
    </sheetView>
  </sheetViews>
  <sheetFormatPr baseColWidth="10" defaultRowHeight="12.75" x14ac:dyDescent="0.2"/>
  <cols>
    <col min="1" max="1" width="47.42578125" customWidth="1"/>
    <col min="2" max="32" width="7.140625" customWidth="1"/>
    <col min="33" max="33" width="8.140625" customWidth="1"/>
    <col min="34" max="34" width="7" customWidth="1"/>
  </cols>
  <sheetData>
    <row r="1" spans="1:34" x14ac:dyDescent="0.2">
      <c r="A1" s="1" t="s">
        <v>22</v>
      </c>
    </row>
    <row r="2" spans="1:34" x14ac:dyDescent="0.2">
      <c r="A2" s="1"/>
    </row>
    <row r="3" spans="1:34" x14ac:dyDescent="0.2">
      <c r="C3" s="7" t="s">
        <v>0</v>
      </c>
      <c r="E3" s="7" t="s">
        <v>1</v>
      </c>
    </row>
    <row r="4" spans="1:34" ht="15" x14ac:dyDescent="0.25">
      <c r="A4" t="s">
        <v>2</v>
      </c>
      <c r="B4" s="2"/>
      <c r="C4" s="2">
        <v>76.900000000000006</v>
      </c>
      <c r="E4" s="9">
        <v>113</v>
      </c>
    </row>
    <row r="5" spans="1:34" ht="15" x14ac:dyDescent="0.25">
      <c r="A5" t="s">
        <v>3</v>
      </c>
      <c r="B5" s="2"/>
      <c r="C5" s="2">
        <v>63</v>
      </c>
      <c r="E5" s="9">
        <v>99</v>
      </c>
    </row>
    <row r="6" spans="1:34" ht="15" x14ac:dyDescent="0.25">
      <c r="A6" t="s">
        <v>4</v>
      </c>
      <c r="B6" s="2"/>
      <c r="C6" s="2">
        <v>52.6</v>
      </c>
      <c r="E6" s="9">
        <v>88</v>
      </c>
    </row>
    <row r="7" spans="1:34" ht="15" x14ac:dyDescent="0.25">
      <c r="A7" t="s">
        <v>23</v>
      </c>
      <c r="B7" s="2"/>
      <c r="C7" s="11">
        <v>52.6</v>
      </c>
      <c r="E7" s="9">
        <v>71</v>
      </c>
    </row>
    <row r="9" spans="1:34" x14ac:dyDescent="0.2">
      <c r="A9" t="s">
        <v>5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12" t="s">
        <v>18</v>
      </c>
      <c r="AH9" s="12"/>
    </row>
    <row r="10" spans="1:34" x14ac:dyDescent="0.2">
      <c r="AG10" s="10" t="s">
        <v>16</v>
      </c>
      <c r="AH10" s="10" t="s">
        <v>17</v>
      </c>
    </row>
    <row r="11" spans="1:34" x14ac:dyDescent="0.2">
      <c r="A11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>
        <f>SUM(B11:AF11)</f>
        <v>0</v>
      </c>
      <c r="AH11" s="2">
        <f>AG11/60</f>
        <v>0</v>
      </c>
    </row>
    <row r="12" spans="1:34" x14ac:dyDescent="0.2">
      <c r="A12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">
        <f>SUM(B12:AF12)</f>
        <v>0</v>
      </c>
      <c r="AH12" s="2">
        <f>AG12/60</f>
        <v>0</v>
      </c>
    </row>
    <row r="13" spans="1:34" x14ac:dyDescent="0.2">
      <c r="A13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>
        <f>SUM(B13:AF13)</f>
        <v>0</v>
      </c>
      <c r="AH13" s="2">
        <f>AG13/60</f>
        <v>0</v>
      </c>
    </row>
    <row r="14" spans="1:34" x14ac:dyDescent="0.2">
      <c r="A14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">
        <f>SUM(B14:AF14)</f>
        <v>0</v>
      </c>
      <c r="AH14" s="2">
        <f>AG14/60</f>
        <v>0</v>
      </c>
    </row>
    <row r="15" spans="1:34" x14ac:dyDescent="0.2">
      <c r="B15" s="5">
        <f>SUM(B11:B14)</f>
        <v>0</v>
      </c>
      <c r="C15" s="5">
        <f t="shared" ref="C15:AF15" si="0">SUM(C11:C14)</f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5">
        <f t="shared" si="0"/>
        <v>0</v>
      </c>
      <c r="V15" s="5">
        <f t="shared" si="0"/>
        <v>0</v>
      </c>
      <c r="W15" s="5">
        <f t="shared" si="0"/>
        <v>0</v>
      </c>
      <c r="X15" s="5">
        <f t="shared" si="0"/>
        <v>0</v>
      </c>
      <c r="Y15" s="5">
        <f t="shared" si="0"/>
        <v>0</v>
      </c>
      <c r="Z15" s="5">
        <f t="shared" si="0"/>
        <v>0</v>
      </c>
      <c r="AA15" s="5">
        <f t="shared" si="0"/>
        <v>0</v>
      </c>
      <c r="AB15" s="5">
        <f t="shared" si="0"/>
        <v>0</v>
      </c>
      <c r="AC15" s="5">
        <f t="shared" si="0"/>
        <v>0</v>
      </c>
      <c r="AD15" s="5">
        <f t="shared" si="0"/>
        <v>0</v>
      </c>
      <c r="AE15" s="5">
        <f t="shared" si="0"/>
        <v>0</v>
      </c>
      <c r="AF15" s="5">
        <f t="shared" si="0"/>
        <v>0</v>
      </c>
      <c r="AG15" s="1">
        <f>SUM(B15:AF15)</f>
        <v>0</v>
      </c>
      <c r="AH15" s="2">
        <f>AG15/60</f>
        <v>0</v>
      </c>
    </row>
    <row r="16" spans="1:34" x14ac:dyDescent="0.2">
      <c r="AG16" s="1"/>
    </row>
    <row r="17" spans="1:33" x14ac:dyDescent="0.2">
      <c r="A17" t="s">
        <v>9</v>
      </c>
      <c r="B17" s="2">
        <f>ROUND(((B11*($E$4/60))+(B13*($E$6/60))+(B14*($E$7/60))+(B12*($E$5/60)))*20,0)/20</f>
        <v>0</v>
      </c>
      <c r="C17" s="2">
        <f t="shared" ref="C17:AE17" si="1">ROUND(((C11*($E$4/60))+(C13*($E$6/60))+(C14*($E$7/60))+(C12*($E$5/60)))*20,0)/20</f>
        <v>0</v>
      </c>
      <c r="D17" s="2">
        <f t="shared" si="1"/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0</v>
      </c>
      <c r="L17" s="2">
        <f t="shared" si="1"/>
        <v>0</v>
      </c>
      <c r="M17" s="2">
        <f t="shared" si="1"/>
        <v>0</v>
      </c>
      <c r="N17" s="2">
        <f t="shared" si="1"/>
        <v>0</v>
      </c>
      <c r="O17" s="2">
        <f t="shared" si="1"/>
        <v>0</v>
      </c>
      <c r="P17" s="2">
        <f t="shared" si="1"/>
        <v>0</v>
      </c>
      <c r="Q17" s="2">
        <f t="shared" si="1"/>
        <v>0</v>
      </c>
      <c r="R17" s="2">
        <f t="shared" si="1"/>
        <v>0</v>
      </c>
      <c r="S17" s="2">
        <f t="shared" si="1"/>
        <v>0</v>
      </c>
      <c r="T17" s="2">
        <f t="shared" si="1"/>
        <v>0</v>
      </c>
      <c r="U17" s="2">
        <f t="shared" si="1"/>
        <v>0</v>
      </c>
      <c r="V17" s="2">
        <f t="shared" si="1"/>
        <v>0</v>
      </c>
      <c r="W17" s="2">
        <f t="shared" si="1"/>
        <v>0</v>
      </c>
      <c r="X17" s="2">
        <f t="shared" si="1"/>
        <v>0</v>
      </c>
      <c r="Y17" s="2">
        <f t="shared" si="1"/>
        <v>0</v>
      </c>
      <c r="Z17" s="2">
        <f t="shared" si="1"/>
        <v>0</v>
      </c>
      <c r="AA17" s="2">
        <f t="shared" si="1"/>
        <v>0</v>
      </c>
      <c r="AB17" s="2">
        <f t="shared" si="1"/>
        <v>0</v>
      </c>
      <c r="AC17" s="2">
        <f t="shared" si="1"/>
        <v>0</v>
      </c>
      <c r="AD17" s="2">
        <f t="shared" si="1"/>
        <v>0</v>
      </c>
      <c r="AE17" s="2">
        <f t="shared" si="1"/>
        <v>0</v>
      </c>
      <c r="AF17" s="2">
        <f>ROUND(((AF11*($E$4/60))+(AF13*($E$6/60))+(AF14*($E$7/60))+(AF12*($E$5/60)))*20,0)/20</f>
        <v>0</v>
      </c>
      <c r="AG17" s="8">
        <f>SUM(B17:AF17)</f>
        <v>0</v>
      </c>
    </row>
    <row r="18" spans="1:33" x14ac:dyDescent="0.2">
      <c r="A18" t="s">
        <v>10</v>
      </c>
      <c r="B18" s="2">
        <f>ROUND(((B11*($C$4/60))+(B13*($C$6/60))+(B14*($C$7/60))+(B12*($C$5/60)))*20,0)/20</f>
        <v>0</v>
      </c>
      <c r="C18" s="2">
        <f>ROUND(((C11*($C$4/60))+(C13*($C$6/60))+(C14*($C$7/60))+(C12*($C$5/60)))*20,0)/20</f>
        <v>0</v>
      </c>
      <c r="D18" s="2">
        <f t="shared" ref="D18:AF18" si="2">ROUND(((D11*($C$4/60))+(D13*($C$6/60))+(D14*($C$7/60))+(D12*($C$5/60)))*20,0)/20</f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 t="shared" si="2"/>
        <v>0</v>
      </c>
      <c r="O18" s="2">
        <f t="shared" si="2"/>
        <v>0</v>
      </c>
      <c r="P18" s="2">
        <f t="shared" si="2"/>
        <v>0</v>
      </c>
      <c r="Q18" s="2">
        <f t="shared" si="2"/>
        <v>0</v>
      </c>
      <c r="R18" s="2">
        <f t="shared" si="2"/>
        <v>0</v>
      </c>
      <c r="S18" s="2">
        <f t="shared" si="2"/>
        <v>0</v>
      </c>
      <c r="T18" s="2">
        <f t="shared" si="2"/>
        <v>0</v>
      </c>
      <c r="U18" s="2">
        <f t="shared" si="2"/>
        <v>0</v>
      </c>
      <c r="V18" s="2">
        <f t="shared" si="2"/>
        <v>0</v>
      </c>
      <c r="W18" s="2">
        <f t="shared" si="2"/>
        <v>0</v>
      </c>
      <c r="X18" s="2">
        <f t="shared" si="2"/>
        <v>0</v>
      </c>
      <c r="Y18" s="2">
        <f t="shared" si="2"/>
        <v>0</v>
      </c>
      <c r="Z18" s="2">
        <f t="shared" si="2"/>
        <v>0</v>
      </c>
      <c r="AA18" s="2">
        <f t="shared" si="2"/>
        <v>0</v>
      </c>
      <c r="AB18" s="2">
        <f t="shared" si="2"/>
        <v>0</v>
      </c>
      <c r="AC18" s="2">
        <f t="shared" si="2"/>
        <v>0</v>
      </c>
      <c r="AD18" s="2">
        <f t="shared" si="2"/>
        <v>0</v>
      </c>
      <c r="AE18" s="2">
        <f t="shared" si="2"/>
        <v>0</v>
      </c>
      <c r="AF18" s="2">
        <f t="shared" si="2"/>
        <v>0</v>
      </c>
      <c r="AG18" s="8">
        <f t="shared" ref="AG18:AG19" si="3">SUM(B18:AF18)</f>
        <v>0</v>
      </c>
    </row>
    <row r="19" spans="1:33" x14ac:dyDescent="0.2">
      <c r="A19" s="5" t="s">
        <v>11</v>
      </c>
      <c r="B19" s="2">
        <f>B17-B18</f>
        <v>0</v>
      </c>
      <c r="C19" s="2">
        <f t="shared" ref="C19:AF19" si="4">C17-C18</f>
        <v>0</v>
      </c>
      <c r="D19" s="2">
        <f t="shared" si="4"/>
        <v>0</v>
      </c>
      <c r="E19" s="2">
        <f>E17-E18</f>
        <v>0</v>
      </c>
      <c r="F19" s="2">
        <f t="shared" si="4"/>
        <v>0</v>
      </c>
      <c r="G19" s="2">
        <f t="shared" si="4"/>
        <v>0</v>
      </c>
      <c r="H19" s="2">
        <f t="shared" si="4"/>
        <v>0</v>
      </c>
      <c r="I19" s="2">
        <f t="shared" si="4"/>
        <v>0</v>
      </c>
      <c r="J19" s="2">
        <f t="shared" si="4"/>
        <v>0</v>
      </c>
      <c r="K19" s="2">
        <f t="shared" si="4"/>
        <v>0</v>
      </c>
      <c r="L19" s="2">
        <f t="shared" si="4"/>
        <v>0</v>
      </c>
      <c r="M19" s="2">
        <f t="shared" si="4"/>
        <v>0</v>
      </c>
      <c r="N19" s="2">
        <f t="shared" si="4"/>
        <v>0</v>
      </c>
      <c r="O19" s="2">
        <f t="shared" si="4"/>
        <v>0</v>
      </c>
      <c r="P19" s="2">
        <f t="shared" si="4"/>
        <v>0</v>
      </c>
      <c r="Q19" s="2">
        <f t="shared" si="4"/>
        <v>0</v>
      </c>
      <c r="R19" s="2">
        <f t="shared" si="4"/>
        <v>0</v>
      </c>
      <c r="S19" s="2">
        <f t="shared" si="4"/>
        <v>0</v>
      </c>
      <c r="T19" s="2">
        <f t="shared" si="4"/>
        <v>0</v>
      </c>
      <c r="U19" s="2">
        <f t="shared" si="4"/>
        <v>0</v>
      </c>
      <c r="V19" s="2">
        <f t="shared" si="4"/>
        <v>0</v>
      </c>
      <c r="W19" s="2">
        <f t="shared" si="4"/>
        <v>0</v>
      </c>
      <c r="X19" s="2">
        <f t="shared" si="4"/>
        <v>0</v>
      </c>
      <c r="Y19" s="2">
        <f t="shared" si="4"/>
        <v>0</v>
      </c>
      <c r="Z19" s="2">
        <f t="shared" si="4"/>
        <v>0</v>
      </c>
      <c r="AA19" s="2">
        <f t="shared" si="4"/>
        <v>0</v>
      </c>
      <c r="AB19" s="2">
        <f t="shared" si="4"/>
        <v>0</v>
      </c>
      <c r="AC19" s="2">
        <f t="shared" si="4"/>
        <v>0</v>
      </c>
      <c r="AD19" s="2">
        <f t="shared" si="4"/>
        <v>0</v>
      </c>
      <c r="AE19" s="2">
        <f t="shared" si="4"/>
        <v>0</v>
      </c>
      <c r="AF19" s="2">
        <f t="shared" si="4"/>
        <v>0</v>
      </c>
      <c r="AG19" s="8">
        <f t="shared" si="3"/>
        <v>0</v>
      </c>
    </row>
    <row r="20" spans="1:33" x14ac:dyDescent="0.2">
      <c r="AG20" s="1"/>
    </row>
    <row r="21" spans="1:33" x14ac:dyDescent="0.2">
      <c r="A21" t="s">
        <v>12</v>
      </c>
      <c r="AG21" s="1"/>
    </row>
    <row r="22" spans="1:33" x14ac:dyDescent="0.2">
      <c r="A22" t="s">
        <v>13</v>
      </c>
      <c r="B22" s="2">
        <f>ROUND(B11*($E$4-$C$4)/60*20,0)/20</f>
        <v>0</v>
      </c>
      <c r="C22" s="2">
        <f t="shared" ref="C22:AF22" si="5">ROUND(C11*($E$4-$C$4)/60*20,0)/20</f>
        <v>0</v>
      </c>
      <c r="D22" s="2">
        <f t="shared" si="5"/>
        <v>0</v>
      </c>
      <c r="E22" s="2">
        <f>ROUND(E11*($E$4-$C$4)/60*20,0)/20</f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2">
        <f t="shared" si="5"/>
        <v>0</v>
      </c>
      <c r="O22" s="2">
        <f t="shared" si="5"/>
        <v>0</v>
      </c>
      <c r="P22" s="2">
        <f t="shared" si="5"/>
        <v>0</v>
      </c>
      <c r="Q22" s="2">
        <f t="shared" si="5"/>
        <v>0</v>
      </c>
      <c r="R22" s="2">
        <f t="shared" si="5"/>
        <v>0</v>
      </c>
      <c r="S22" s="2">
        <f t="shared" si="5"/>
        <v>0</v>
      </c>
      <c r="T22" s="2">
        <f t="shared" si="5"/>
        <v>0</v>
      </c>
      <c r="U22" s="2">
        <f t="shared" si="5"/>
        <v>0</v>
      </c>
      <c r="V22" s="2">
        <f t="shared" si="5"/>
        <v>0</v>
      </c>
      <c r="W22" s="2">
        <f t="shared" si="5"/>
        <v>0</v>
      </c>
      <c r="X22" s="2">
        <f t="shared" si="5"/>
        <v>0</v>
      </c>
      <c r="Y22" s="2">
        <f t="shared" si="5"/>
        <v>0</v>
      </c>
      <c r="Z22" s="2">
        <f t="shared" si="5"/>
        <v>0</v>
      </c>
      <c r="AA22" s="2">
        <f t="shared" si="5"/>
        <v>0</v>
      </c>
      <c r="AB22" s="2">
        <f t="shared" si="5"/>
        <v>0</v>
      </c>
      <c r="AC22" s="2">
        <f t="shared" si="5"/>
        <v>0</v>
      </c>
      <c r="AD22" s="2">
        <f t="shared" si="5"/>
        <v>0</v>
      </c>
      <c r="AE22" s="2">
        <f t="shared" si="5"/>
        <v>0</v>
      </c>
      <c r="AF22" s="2">
        <f t="shared" si="5"/>
        <v>0</v>
      </c>
      <c r="AG22" s="1"/>
    </row>
    <row r="23" spans="1:33" x14ac:dyDescent="0.2">
      <c r="A23" t="s">
        <v>15</v>
      </c>
      <c r="B23" s="2">
        <f>ROUND(B12*($E$5-$C$5)/60*20,0)/20</f>
        <v>0</v>
      </c>
      <c r="C23" s="2">
        <f t="shared" ref="C23:AF23" si="6">ROUND(C12*($E$5-$C$5)/60*20,0)/20</f>
        <v>0</v>
      </c>
      <c r="D23" s="2">
        <f t="shared" si="6"/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  <c r="R23" s="2">
        <f t="shared" si="6"/>
        <v>0</v>
      </c>
      <c r="S23" s="2">
        <f t="shared" si="6"/>
        <v>0</v>
      </c>
      <c r="T23" s="2">
        <f t="shared" si="6"/>
        <v>0</v>
      </c>
      <c r="U23" s="2">
        <f t="shared" si="6"/>
        <v>0</v>
      </c>
      <c r="V23" s="2">
        <f t="shared" si="6"/>
        <v>0</v>
      </c>
      <c r="W23" s="2">
        <f t="shared" si="6"/>
        <v>0</v>
      </c>
      <c r="X23" s="2">
        <f t="shared" si="6"/>
        <v>0</v>
      </c>
      <c r="Y23" s="2">
        <f t="shared" si="6"/>
        <v>0</v>
      </c>
      <c r="Z23" s="2">
        <f t="shared" si="6"/>
        <v>0</v>
      </c>
      <c r="AA23" s="2">
        <f t="shared" si="6"/>
        <v>0</v>
      </c>
      <c r="AB23" s="2">
        <f t="shared" si="6"/>
        <v>0</v>
      </c>
      <c r="AC23" s="2">
        <f t="shared" si="6"/>
        <v>0</v>
      </c>
      <c r="AD23" s="2">
        <f t="shared" si="6"/>
        <v>0</v>
      </c>
      <c r="AE23" s="2">
        <f t="shared" si="6"/>
        <v>0</v>
      </c>
      <c r="AF23" s="2">
        <f t="shared" si="6"/>
        <v>0</v>
      </c>
      <c r="AG23" s="1"/>
    </row>
    <row r="24" spans="1:33" x14ac:dyDescent="0.2">
      <c r="A24" t="s">
        <v>14</v>
      </c>
      <c r="B24" s="2">
        <f>ROUND(B13*($E$6-$C$6)/60*20,0)/20</f>
        <v>0</v>
      </c>
      <c r="C24" s="2">
        <f t="shared" ref="C24:AF24" si="7">ROUND(C13*($E$6-$C$6)/60*20,0)/20</f>
        <v>0</v>
      </c>
      <c r="D24" s="2">
        <f t="shared" si="7"/>
        <v>0</v>
      </c>
      <c r="E24" s="2">
        <f t="shared" si="7"/>
        <v>0</v>
      </c>
      <c r="F24" s="2">
        <f t="shared" si="7"/>
        <v>0</v>
      </c>
      <c r="G24" s="2">
        <f t="shared" si="7"/>
        <v>0</v>
      </c>
      <c r="H24" s="2">
        <f t="shared" si="7"/>
        <v>0</v>
      </c>
      <c r="I24" s="2">
        <f t="shared" si="7"/>
        <v>0</v>
      </c>
      <c r="J24" s="2">
        <f t="shared" si="7"/>
        <v>0</v>
      </c>
      <c r="K24" s="2">
        <f t="shared" si="7"/>
        <v>0</v>
      </c>
      <c r="L24" s="2">
        <f t="shared" si="7"/>
        <v>0</v>
      </c>
      <c r="M24" s="2">
        <f t="shared" si="7"/>
        <v>0</v>
      </c>
      <c r="N24" s="2">
        <f t="shared" si="7"/>
        <v>0</v>
      </c>
      <c r="O24" s="2">
        <f t="shared" si="7"/>
        <v>0</v>
      </c>
      <c r="P24" s="2">
        <f t="shared" si="7"/>
        <v>0</v>
      </c>
      <c r="Q24" s="2">
        <f t="shared" si="7"/>
        <v>0</v>
      </c>
      <c r="R24" s="2">
        <f t="shared" si="7"/>
        <v>0</v>
      </c>
      <c r="S24" s="2">
        <f t="shared" si="7"/>
        <v>0</v>
      </c>
      <c r="T24" s="2">
        <f t="shared" si="7"/>
        <v>0</v>
      </c>
      <c r="U24" s="2">
        <f t="shared" si="7"/>
        <v>0</v>
      </c>
      <c r="V24" s="2">
        <f t="shared" si="7"/>
        <v>0</v>
      </c>
      <c r="W24" s="2">
        <f t="shared" si="7"/>
        <v>0</v>
      </c>
      <c r="X24" s="2">
        <f t="shared" si="7"/>
        <v>0</v>
      </c>
      <c r="Y24" s="2">
        <f t="shared" si="7"/>
        <v>0</v>
      </c>
      <c r="Z24" s="2">
        <f t="shared" si="7"/>
        <v>0</v>
      </c>
      <c r="AA24" s="2">
        <f t="shared" si="7"/>
        <v>0</v>
      </c>
      <c r="AB24" s="2">
        <f t="shared" si="7"/>
        <v>0</v>
      </c>
      <c r="AC24" s="2">
        <f t="shared" si="7"/>
        <v>0</v>
      </c>
      <c r="AD24" s="2">
        <f t="shared" si="7"/>
        <v>0</v>
      </c>
      <c r="AE24" s="2">
        <f t="shared" si="7"/>
        <v>0</v>
      </c>
      <c r="AF24" s="2">
        <f t="shared" si="7"/>
        <v>0</v>
      </c>
      <c r="AG24" s="1"/>
    </row>
    <row r="25" spans="1:33" x14ac:dyDescent="0.2">
      <c r="A25" t="s">
        <v>25</v>
      </c>
      <c r="B25" s="2">
        <f>ROUND(B14*($E$7-$C$7)/60*20,0)/20</f>
        <v>0</v>
      </c>
      <c r="C25" s="2">
        <f t="shared" ref="C25:AE25" si="8">ROUND(C14*($E$7-$C$7)/60*20,0)/20</f>
        <v>0</v>
      </c>
      <c r="D25" s="2">
        <f t="shared" si="8"/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8"/>
        <v>0</v>
      </c>
      <c r="I25" s="2">
        <f t="shared" si="8"/>
        <v>0</v>
      </c>
      <c r="J25" s="2">
        <f t="shared" si="8"/>
        <v>0</v>
      </c>
      <c r="K25" s="2">
        <f t="shared" si="8"/>
        <v>0</v>
      </c>
      <c r="L25" s="2">
        <f t="shared" si="8"/>
        <v>0</v>
      </c>
      <c r="M25" s="2">
        <f t="shared" si="8"/>
        <v>0</v>
      </c>
      <c r="N25" s="2">
        <f t="shared" si="8"/>
        <v>0</v>
      </c>
      <c r="O25" s="2">
        <f t="shared" si="8"/>
        <v>0</v>
      </c>
      <c r="P25" s="2">
        <f t="shared" si="8"/>
        <v>0</v>
      </c>
      <c r="Q25" s="2">
        <f t="shared" si="8"/>
        <v>0</v>
      </c>
      <c r="R25" s="2">
        <f t="shared" si="8"/>
        <v>0</v>
      </c>
      <c r="S25" s="2">
        <f t="shared" si="8"/>
        <v>0</v>
      </c>
      <c r="T25" s="2">
        <f t="shared" si="8"/>
        <v>0</v>
      </c>
      <c r="U25" s="2">
        <f t="shared" si="8"/>
        <v>0</v>
      </c>
      <c r="V25" s="2">
        <f t="shared" si="8"/>
        <v>0</v>
      </c>
      <c r="W25" s="2">
        <f t="shared" si="8"/>
        <v>0</v>
      </c>
      <c r="X25" s="2">
        <f t="shared" si="8"/>
        <v>0</v>
      </c>
      <c r="Y25" s="2">
        <f t="shared" si="8"/>
        <v>0</v>
      </c>
      <c r="Z25" s="2">
        <f t="shared" si="8"/>
        <v>0</v>
      </c>
      <c r="AA25" s="2">
        <f t="shared" si="8"/>
        <v>0</v>
      </c>
      <c r="AB25" s="2">
        <f t="shared" si="8"/>
        <v>0</v>
      </c>
      <c r="AC25" s="2">
        <f t="shared" si="8"/>
        <v>0</v>
      </c>
      <c r="AD25" s="2">
        <f t="shared" si="8"/>
        <v>0</v>
      </c>
      <c r="AE25" s="2">
        <f t="shared" si="8"/>
        <v>0</v>
      </c>
      <c r="AF25" s="2">
        <f>ROUND(AF14*($E$7-$C$7)/60*20,0)/20</f>
        <v>0</v>
      </c>
      <c r="AG25" s="1"/>
    </row>
    <row r="26" spans="1:33" x14ac:dyDescent="0.2">
      <c r="A26" t="s">
        <v>18</v>
      </c>
      <c r="B26" s="2">
        <f>SUM(B22:B25)</f>
        <v>0</v>
      </c>
      <c r="C26" s="2">
        <f t="shared" ref="C26:AE26" si="9">SUM(C22:C25)</f>
        <v>0</v>
      </c>
      <c r="D26" s="2">
        <f t="shared" si="9"/>
        <v>0</v>
      </c>
      <c r="E26" s="2">
        <f t="shared" si="9"/>
        <v>0</v>
      </c>
      <c r="F26" s="2">
        <f t="shared" si="9"/>
        <v>0</v>
      </c>
      <c r="G26" s="2">
        <f t="shared" si="9"/>
        <v>0</v>
      </c>
      <c r="H26" s="2">
        <f t="shared" si="9"/>
        <v>0</v>
      </c>
      <c r="I26" s="2">
        <f t="shared" si="9"/>
        <v>0</v>
      </c>
      <c r="J26" s="2">
        <f t="shared" si="9"/>
        <v>0</v>
      </c>
      <c r="K26" s="2">
        <f t="shared" si="9"/>
        <v>0</v>
      </c>
      <c r="L26" s="2">
        <f t="shared" si="9"/>
        <v>0</v>
      </c>
      <c r="M26" s="2">
        <f t="shared" si="9"/>
        <v>0</v>
      </c>
      <c r="N26" s="2">
        <f t="shared" si="9"/>
        <v>0</v>
      </c>
      <c r="O26" s="2">
        <f t="shared" si="9"/>
        <v>0</v>
      </c>
      <c r="P26" s="2">
        <f t="shared" si="9"/>
        <v>0</v>
      </c>
      <c r="Q26" s="2">
        <f t="shared" si="9"/>
        <v>0</v>
      </c>
      <c r="R26" s="2">
        <f t="shared" si="9"/>
        <v>0</v>
      </c>
      <c r="S26" s="2">
        <f t="shared" si="9"/>
        <v>0</v>
      </c>
      <c r="T26" s="2">
        <f t="shared" si="9"/>
        <v>0</v>
      </c>
      <c r="U26" s="2">
        <f t="shared" si="9"/>
        <v>0</v>
      </c>
      <c r="V26" s="2">
        <f t="shared" si="9"/>
        <v>0</v>
      </c>
      <c r="W26" s="2">
        <f t="shared" si="9"/>
        <v>0</v>
      </c>
      <c r="X26" s="2">
        <f t="shared" si="9"/>
        <v>0</v>
      </c>
      <c r="Y26" s="2">
        <f t="shared" si="9"/>
        <v>0</v>
      </c>
      <c r="Z26" s="2">
        <f t="shared" si="9"/>
        <v>0</v>
      </c>
      <c r="AA26" s="2">
        <f t="shared" si="9"/>
        <v>0</v>
      </c>
      <c r="AB26" s="2">
        <f t="shared" si="9"/>
        <v>0</v>
      </c>
      <c r="AC26" s="2">
        <f t="shared" si="9"/>
        <v>0</v>
      </c>
      <c r="AD26" s="2">
        <f t="shared" si="9"/>
        <v>0</v>
      </c>
      <c r="AE26" s="2">
        <f t="shared" si="9"/>
        <v>0</v>
      </c>
      <c r="AF26" s="2">
        <f>SUM(AF22:AF25)</f>
        <v>0</v>
      </c>
      <c r="AG26" s="8"/>
    </row>
    <row r="27" spans="1:33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8"/>
    </row>
    <row r="28" spans="1:33" x14ac:dyDescent="0.2">
      <c r="A28" t="s">
        <v>19</v>
      </c>
      <c r="B28" s="6">
        <f>IF(B$26&lt;15.35,B$26,IF(B$26&gt;15.35,15.35,))</f>
        <v>0</v>
      </c>
      <c r="C28" s="6">
        <f t="shared" ref="C28:AF28" si="10">IF(C$26&lt;15.35,C$26,IF(C$26&gt;15.35,15.35,))</f>
        <v>0</v>
      </c>
      <c r="D28" s="6">
        <f t="shared" si="10"/>
        <v>0</v>
      </c>
      <c r="E28" s="6">
        <f t="shared" si="10"/>
        <v>0</v>
      </c>
      <c r="F28" s="6">
        <f t="shared" si="10"/>
        <v>0</v>
      </c>
      <c r="G28" s="6">
        <f t="shared" si="10"/>
        <v>0</v>
      </c>
      <c r="H28" s="6">
        <f t="shared" si="10"/>
        <v>0</v>
      </c>
      <c r="I28" s="6">
        <f t="shared" si="10"/>
        <v>0</v>
      </c>
      <c r="J28" s="6">
        <f t="shared" si="10"/>
        <v>0</v>
      </c>
      <c r="K28" s="6">
        <f t="shared" si="10"/>
        <v>0</v>
      </c>
      <c r="L28" s="6">
        <f t="shared" si="10"/>
        <v>0</v>
      </c>
      <c r="M28" s="6">
        <f t="shared" si="10"/>
        <v>0</v>
      </c>
      <c r="N28" s="6">
        <f t="shared" si="10"/>
        <v>0</v>
      </c>
      <c r="O28" s="6">
        <f t="shared" si="10"/>
        <v>0</v>
      </c>
      <c r="P28" s="6">
        <f t="shared" si="10"/>
        <v>0</v>
      </c>
      <c r="Q28" s="6">
        <f t="shared" si="10"/>
        <v>0</v>
      </c>
      <c r="R28" s="6">
        <f t="shared" si="10"/>
        <v>0</v>
      </c>
      <c r="S28" s="6">
        <f t="shared" si="10"/>
        <v>0</v>
      </c>
      <c r="T28" s="6">
        <f t="shared" si="10"/>
        <v>0</v>
      </c>
      <c r="U28" s="6">
        <f t="shared" si="10"/>
        <v>0</v>
      </c>
      <c r="V28" s="6">
        <f t="shared" si="10"/>
        <v>0</v>
      </c>
      <c r="W28" s="6">
        <f t="shared" si="10"/>
        <v>0</v>
      </c>
      <c r="X28" s="6">
        <f t="shared" si="10"/>
        <v>0</v>
      </c>
      <c r="Y28" s="6">
        <f t="shared" si="10"/>
        <v>0</v>
      </c>
      <c r="Z28" s="6">
        <f t="shared" si="10"/>
        <v>0</v>
      </c>
      <c r="AA28" s="6">
        <f t="shared" si="10"/>
        <v>0</v>
      </c>
      <c r="AB28" s="6">
        <f t="shared" si="10"/>
        <v>0</v>
      </c>
      <c r="AC28" s="6">
        <f t="shared" si="10"/>
        <v>0</v>
      </c>
      <c r="AD28" s="6">
        <f t="shared" si="10"/>
        <v>0</v>
      </c>
      <c r="AE28" s="6">
        <f t="shared" si="10"/>
        <v>0</v>
      </c>
      <c r="AF28" s="6">
        <f t="shared" si="10"/>
        <v>0</v>
      </c>
      <c r="AG28" s="8">
        <f t="shared" ref="AG28:AG29" si="11">SUM(B28:AF28)</f>
        <v>0</v>
      </c>
    </row>
    <row r="29" spans="1:33" x14ac:dyDescent="0.2">
      <c r="A29" t="s">
        <v>20</v>
      </c>
      <c r="B29" s="2">
        <f>IF(B$26&lt;15.35,0,IF(B$26&gt;15.35,B$26-15.35,))</f>
        <v>0</v>
      </c>
      <c r="C29" s="2">
        <f t="shared" ref="C29:AF29" si="12">IF(C$26&lt;15.35,0,IF(C$26&gt;15.35,C$26-15.35,))</f>
        <v>0</v>
      </c>
      <c r="D29" s="2">
        <f t="shared" si="12"/>
        <v>0</v>
      </c>
      <c r="E29" s="2">
        <f t="shared" si="12"/>
        <v>0</v>
      </c>
      <c r="F29" s="2">
        <f t="shared" si="12"/>
        <v>0</v>
      </c>
      <c r="G29" s="2">
        <f t="shared" si="12"/>
        <v>0</v>
      </c>
      <c r="H29" s="2">
        <f t="shared" si="12"/>
        <v>0</v>
      </c>
      <c r="I29" s="2">
        <f t="shared" si="12"/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  <c r="N29" s="2">
        <f t="shared" si="12"/>
        <v>0</v>
      </c>
      <c r="O29" s="2">
        <f t="shared" si="12"/>
        <v>0</v>
      </c>
      <c r="P29" s="2">
        <f t="shared" si="12"/>
        <v>0</v>
      </c>
      <c r="Q29" s="2">
        <f t="shared" si="12"/>
        <v>0</v>
      </c>
      <c r="R29" s="2">
        <f t="shared" si="12"/>
        <v>0</v>
      </c>
      <c r="S29" s="2">
        <f t="shared" si="12"/>
        <v>0</v>
      </c>
      <c r="T29" s="2">
        <f t="shared" si="12"/>
        <v>0</v>
      </c>
      <c r="U29" s="2">
        <f t="shared" si="12"/>
        <v>0</v>
      </c>
      <c r="V29" s="2">
        <f t="shared" si="12"/>
        <v>0</v>
      </c>
      <c r="W29" s="2">
        <f t="shared" si="12"/>
        <v>0</v>
      </c>
      <c r="X29" s="2">
        <f t="shared" si="12"/>
        <v>0</v>
      </c>
      <c r="Y29" s="2">
        <f t="shared" si="12"/>
        <v>0</v>
      </c>
      <c r="Z29" s="2">
        <f t="shared" si="12"/>
        <v>0</v>
      </c>
      <c r="AA29" s="2">
        <f t="shared" si="12"/>
        <v>0</v>
      </c>
      <c r="AB29" s="2">
        <f t="shared" si="12"/>
        <v>0</v>
      </c>
      <c r="AC29" s="2">
        <f t="shared" si="12"/>
        <v>0</v>
      </c>
      <c r="AD29" s="2">
        <f t="shared" si="12"/>
        <v>0</v>
      </c>
      <c r="AE29" s="2">
        <f t="shared" si="12"/>
        <v>0</v>
      </c>
      <c r="AF29" s="2">
        <f t="shared" si="12"/>
        <v>0</v>
      </c>
      <c r="AG29" s="8">
        <f t="shared" si="11"/>
        <v>0</v>
      </c>
    </row>
    <row r="32" spans="1:33" x14ac:dyDescent="0.2">
      <c r="A32" t="s">
        <v>19</v>
      </c>
      <c r="B32" s="13">
        <f>SUM(B28:AF28)</f>
        <v>0</v>
      </c>
      <c r="C32" s="13"/>
    </row>
    <row r="33" spans="1:5" x14ac:dyDescent="0.2">
      <c r="A33" t="s">
        <v>21</v>
      </c>
      <c r="B33" s="13">
        <f>SUM(B29:AF29)</f>
        <v>0</v>
      </c>
      <c r="C33" s="13"/>
    </row>
    <row r="39" spans="1:5" x14ac:dyDescent="0.2">
      <c r="E39" s="2"/>
    </row>
  </sheetData>
  <mergeCells count="3">
    <mergeCell ref="AG9:AH9"/>
    <mergeCell ref="B32:C32"/>
    <mergeCell ref="B33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Planzer Beat, GSUD</dc:creator>
  <cp:lastModifiedBy>Zgraggen Julia</cp:lastModifiedBy>
  <cp:lastPrinted>2022-02-18T08:52:57Z</cp:lastPrinted>
  <dcterms:created xsi:type="dcterms:W3CDTF">2012-10-04T09:30:35Z</dcterms:created>
  <dcterms:modified xsi:type="dcterms:W3CDTF">2024-12-09T06:41:37Z</dcterms:modified>
</cp:coreProperties>
</file>