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CifsHome\Home$\wittwer.ursula\Desktop\Desktop\Diveres\"/>
    </mc:Choice>
  </mc:AlternateContent>
  <xr:revisionPtr revIDLastSave="0" documentId="8_{31DD0DB1-DD36-4E99-A425-23C472C8C225}" xr6:coauthVersionLast="47" xr6:coauthVersionMax="47" xr10:uidLastSave="{00000000-0000-0000-0000-000000000000}"/>
  <bookViews>
    <workbookView xWindow="39870" yWindow="0" windowWidth="28800" windowHeight="15345" xr2:uid="{F5764D38-E1AF-4E07-BABE-3CB23E2A5489}"/>
  </bookViews>
  <sheets>
    <sheet name="Hinweise" sheetId="6" r:id="rId1"/>
    <sheet name="Anlagedaten" sheetId="4" r:id="rId2"/>
    <sheet name="Betriebsdaten" sheetId="5" r:id="rId3"/>
  </sheets>
  <definedNames>
    <definedName name="_xlnm.Print_Area" localSheetId="1">Anlagedaten!$A$1:$K$29</definedName>
    <definedName name="_xlnm.Print_Area" localSheetId="2">Betriebsdaten!$A$1:$AP$101</definedName>
    <definedName name="_xlnm.Print_Area" localSheetId="0">Hinweise!$A$1:$P$103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A1" i="4"/>
  <c r="A1" i="5"/>
  <c r="AI14" i="5"/>
  <c r="O23" i="5"/>
  <c r="A14" i="5"/>
  <c r="AE38" i="5" l="1"/>
  <c r="AG38" i="5" s="1" a="1"/>
  <c r="AG38" i="5" s="1"/>
  <c r="AE24" i="5"/>
  <c r="AG24" i="5" s="1" a="1"/>
  <c r="AG24" i="5" s="1"/>
  <c r="AE25" i="5"/>
  <c r="AG25" i="5" s="1" a="1"/>
  <c r="AG25" i="5" s="1"/>
  <c r="AE26" i="5"/>
  <c r="AG26" i="5" s="1" a="1"/>
  <c r="AG26" i="5" s="1"/>
  <c r="AE27" i="5"/>
  <c r="AG27" i="5" s="1" a="1"/>
  <c r="AG27" i="5" s="1"/>
  <c r="AE28" i="5"/>
  <c r="AG28" i="5" s="1" a="1"/>
  <c r="AG28" i="5" s="1"/>
  <c r="AE29" i="5"/>
  <c r="AG29" i="5" s="1" a="1"/>
  <c r="AG29" i="5" s="1"/>
  <c r="AE30" i="5"/>
  <c r="AG30" i="5" s="1" a="1"/>
  <c r="AG30" i="5" s="1"/>
  <c r="AE31" i="5"/>
  <c r="AG31" i="5" s="1" a="1"/>
  <c r="AG31" i="5" s="1"/>
  <c r="AE32" i="5"/>
  <c r="AG32" i="5" s="1" a="1"/>
  <c r="AG32" i="5" s="1"/>
  <c r="AE33" i="5"/>
  <c r="AG33" i="5" s="1" a="1"/>
  <c r="AG33" i="5" s="1"/>
  <c r="AE34" i="5"/>
  <c r="AG34" i="5" s="1" a="1"/>
  <c r="AG34" i="5" s="1"/>
  <c r="AE35" i="5"/>
  <c r="AG35" i="5" s="1" a="1"/>
  <c r="AG35" i="5" s="1"/>
  <c r="AE36" i="5"/>
  <c r="AG36" i="5" s="1" a="1"/>
  <c r="AG36" i="5" s="1"/>
  <c r="AE37" i="5"/>
  <c r="AG37" i="5" s="1" a="1"/>
  <c r="AG37" i="5" s="1"/>
  <c r="AE39" i="5"/>
  <c r="AG39" i="5" s="1" a="1"/>
  <c r="AG39" i="5" s="1"/>
  <c r="AE40" i="5"/>
  <c r="AG40" i="5" s="1" a="1"/>
  <c r="AG40" i="5" s="1"/>
  <c r="AE41" i="5"/>
  <c r="AG41" i="5" s="1" a="1"/>
  <c r="AG41" i="5" s="1"/>
  <c r="AE42" i="5"/>
  <c r="AG42" i="5" s="1" a="1"/>
  <c r="AG42" i="5" s="1"/>
  <c r="AE43" i="5"/>
  <c r="AG43" i="5" s="1" a="1"/>
  <c r="AG43" i="5" s="1"/>
  <c r="AE44" i="5"/>
  <c r="AG44" i="5" s="1" a="1"/>
  <c r="AG44" i="5" s="1"/>
  <c r="AE45" i="5"/>
  <c r="AG45" i="5" s="1" a="1"/>
  <c r="AG45" i="5" s="1"/>
  <c r="AE46" i="5"/>
  <c r="AG46" i="5" s="1" a="1"/>
  <c r="AG46" i="5" s="1"/>
  <c r="AE47" i="5"/>
  <c r="AG47" i="5" s="1" a="1"/>
  <c r="AG47" i="5" s="1"/>
  <c r="AE48" i="5"/>
  <c r="AG48" i="5" s="1" a="1"/>
  <c r="AG48" i="5" s="1"/>
  <c r="AE49" i="5"/>
  <c r="AG49" i="5" s="1" a="1"/>
  <c r="AG49" i="5" s="1"/>
  <c r="AE50" i="5"/>
  <c r="AG50" i="5" s="1" a="1"/>
  <c r="AG50" i="5" s="1"/>
  <c r="AE51" i="5"/>
  <c r="AG51" i="5" s="1" a="1"/>
  <c r="AG51" i="5" s="1"/>
  <c r="AE52" i="5"/>
  <c r="AG52" i="5" s="1" a="1"/>
  <c r="AG52" i="5" s="1"/>
  <c r="AE53" i="5"/>
  <c r="AG53" i="5" s="1" a="1"/>
  <c r="AG53" i="5" s="1"/>
  <c r="AE54" i="5"/>
  <c r="AG54" i="5" s="1" a="1"/>
  <c r="AG54" i="5" s="1"/>
  <c r="AE55" i="5"/>
  <c r="AG55" i="5" s="1" a="1"/>
  <c r="AG55" i="5" s="1"/>
  <c r="AE56" i="5"/>
  <c r="AG56" i="5" s="1" a="1"/>
  <c r="AG56" i="5" s="1"/>
  <c r="AE57" i="5"/>
  <c r="AG57" i="5" s="1" a="1"/>
  <c r="AG57" i="5" s="1"/>
  <c r="AE58" i="5"/>
  <c r="AG58" i="5" s="1" a="1"/>
  <c r="AG58" i="5" s="1"/>
  <c r="AE59" i="5"/>
  <c r="AG59" i="5" s="1" a="1"/>
  <c r="AG59" i="5" s="1"/>
  <c r="AE60" i="5"/>
  <c r="AG60" i="5" s="1" a="1"/>
  <c r="AG60" i="5" s="1"/>
  <c r="AE61" i="5"/>
  <c r="AG61" i="5" s="1" a="1"/>
  <c r="AG61" i="5" s="1"/>
  <c r="AE62" i="5"/>
  <c r="AG62" i="5" s="1" a="1"/>
  <c r="AG62" i="5" s="1"/>
  <c r="AE63" i="5"/>
  <c r="AG63" i="5" s="1" a="1"/>
  <c r="AG63" i="5" s="1"/>
  <c r="AE64" i="5"/>
  <c r="AG64" i="5" s="1" a="1"/>
  <c r="AG64" i="5" s="1"/>
  <c r="AE65" i="5"/>
  <c r="AG65" i="5" s="1" a="1"/>
  <c r="AG65" i="5" s="1"/>
  <c r="AE66" i="5"/>
  <c r="AG66" i="5" s="1" a="1"/>
  <c r="AG66" i="5" s="1"/>
  <c r="AE67" i="5"/>
  <c r="AG67" i="5" s="1" a="1"/>
  <c r="AG67" i="5" s="1"/>
  <c r="AE68" i="5"/>
  <c r="AG68" i="5" s="1" a="1"/>
  <c r="AG68" i="5" s="1"/>
  <c r="AE69" i="5"/>
  <c r="AG69" i="5" s="1" a="1"/>
  <c r="AG69" i="5" s="1"/>
  <c r="AE70" i="5"/>
  <c r="AG70" i="5" s="1" a="1"/>
  <c r="AG70" i="5" s="1"/>
  <c r="AE71" i="5"/>
  <c r="AG71" i="5" s="1" a="1"/>
  <c r="AG71" i="5" s="1"/>
  <c r="AE72" i="5"/>
  <c r="AG72" i="5" s="1" a="1"/>
  <c r="AG72" i="5" s="1"/>
  <c r="AE73" i="5"/>
  <c r="AG73" i="5" s="1" a="1"/>
  <c r="AG73" i="5" s="1"/>
  <c r="AE74" i="5"/>
  <c r="AG74" i="5" s="1" a="1"/>
  <c r="AG74" i="5" s="1"/>
  <c r="AE75" i="5"/>
  <c r="AG75" i="5" s="1" a="1"/>
  <c r="AG75" i="5" s="1"/>
  <c r="AE76" i="5"/>
  <c r="AG76" i="5" s="1" a="1"/>
  <c r="AG76" i="5" s="1"/>
  <c r="AE77" i="5"/>
  <c r="AG77" i="5" s="1" a="1"/>
  <c r="AG77" i="5" s="1"/>
  <c r="AE78" i="5"/>
  <c r="AG78" i="5" s="1" a="1"/>
  <c r="AG78" i="5" s="1"/>
  <c r="AE79" i="5"/>
  <c r="AG79" i="5" s="1" a="1"/>
  <c r="AG79" i="5" s="1"/>
  <c r="AE80" i="5"/>
  <c r="AG80" i="5" s="1" a="1"/>
  <c r="AG80" i="5" s="1"/>
  <c r="AE81" i="5"/>
  <c r="AG81" i="5" s="1" a="1"/>
  <c r="AG81" i="5" s="1"/>
  <c r="AE82" i="5"/>
  <c r="AG82" i="5" s="1" a="1"/>
  <c r="AG82" i="5" s="1"/>
  <c r="AE83" i="5"/>
  <c r="AG83" i="5" s="1" a="1"/>
  <c r="AG83" i="5" s="1"/>
  <c r="AE84" i="5"/>
  <c r="AG84" i="5" s="1" a="1"/>
  <c r="AG84" i="5" s="1"/>
  <c r="AE85" i="5"/>
  <c r="AG85" i="5" s="1" a="1"/>
  <c r="AG85" i="5" s="1"/>
  <c r="AE86" i="5"/>
  <c r="AG86" i="5" s="1" a="1"/>
  <c r="AG86" i="5" s="1"/>
  <c r="AE87" i="5"/>
  <c r="AG87" i="5" s="1" a="1"/>
  <c r="AG87" i="5" s="1"/>
  <c r="AE88" i="5"/>
  <c r="AG88" i="5" s="1" a="1"/>
  <c r="AG88" i="5" s="1"/>
  <c r="AE89" i="5"/>
  <c r="AG89" i="5" s="1" a="1"/>
  <c r="AG89" i="5" s="1"/>
  <c r="AE90" i="5"/>
  <c r="AG90" i="5" s="1" a="1"/>
  <c r="AG90" i="5" s="1"/>
  <c r="AE91" i="5"/>
  <c r="AG91" i="5" s="1" a="1"/>
  <c r="AG91" i="5" s="1"/>
  <c r="AE92" i="5"/>
  <c r="AG92" i="5" s="1" a="1"/>
  <c r="AG92" i="5" s="1"/>
  <c r="AE93" i="5"/>
  <c r="AG93" i="5" s="1" a="1"/>
  <c r="AG93" i="5" s="1"/>
  <c r="AE94" i="5"/>
  <c r="AG94" i="5" s="1" a="1"/>
  <c r="AG94" i="5" s="1"/>
  <c r="AE95" i="5"/>
  <c r="AG95" i="5" s="1" a="1"/>
  <c r="AG95" i="5" s="1"/>
  <c r="AE96" i="5"/>
  <c r="AG96" i="5" s="1" a="1"/>
  <c r="AG96" i="5" s="1"/>
  <c r="AE97" i="5"/>
  <c r="AG97" i="5" s="1" a="1"/>
  <c r="AG97" i="5" s="1"/>
  <c r="AE98" i="5"/>
  <c r="AG98" i="5" s="1" a="1"/>
  <c r="AG98" i="5" s="1"/>
  <c r="AE99" i="5"/>
  <c r="AG99" i="5" s="1" a="1"/>
  <c r="AG99" i="5" s="1"/>
  <c r="AE100" i="5"/>
  <c r="AG100" i="5" s="1" a="1"/>
  <c r="AG100" i="5" s="1"/>
  <c r="AE101" i="5"/>
  <c r="AG101" i="5" s="1" a="1"/>
  <c r="AG101" i="5" s="1"/>
  <c r="AE23" i="5"/>
  <c r="AG23" i="5" s="1" a="1"/>
  <c r="AG23" i="5" s="1"/>
  <c r="A19" i="5"/>
  <c r="AM25" i="5" l="1"/>
  <c r="AM34" i="5"/>
  <c r="AM43" i="5"/>
  <c r="AM44" i="5"/>
  <c r="AM46" i="5"/>
  <c r="AM47" i="5"/>
  <c r="AM49" i="5"/>
  <c r="AM51" i="5"/>
  <c r="AM52" i="5"/>
  <c r="AM53" i="5"/>
  <c r="AM54" i="5"/>
  <c r="AM55" i="5"/>
  <c r="AM57" i="5"/>
  <c r="AM59" i="5"/>
  <c r="AM61" i="5"/>
  <c r="AM62" i="5"/>
  <c r="AM63" i="5"/>
  <c r="AM65" i="5"/>
  <c r="AM66" i="5"/>
  <c r="AM67" i="5"/>
  <c r="AM69" i="5"/>
  <c r="AM70" i="5"/>
  <c r="AM71" i="5"/>
  <c r="AM72" i="5"/>
  <c r="AM73" i="5"/>
  <c r="AM74" i="5"/>
  <c r="AM75" i="5"/>
  <c r="AM76" i="5"/>
  <c r="AM77" i="5"/>
  <c r="AM78" i="5"/>
  <c r="AM79" i="5"/>
  <c r="AM80" i="5"/>
  <c r="AM81" i="5"/>
  <c r="AM82" i="5"/>
  <c r="AM83" i="5"/>
  <c r="AM84" i="5"/>
  <c r="AM85" i="5"/>
  <c r="AM86" i="5"/>
  <c r="AM87" i="5"/>
  <c r="AM88" i="5"/>
  <c r="AM89" i="5"/>
  <c r="AM90" i="5"/>
  <c r="AM91" i="5"/>
  <c r="AM92" i="5"/>
  <c r="AM93" i="5"/>
  <c r="AM94" i="5"/>
  <c r="AM95" i="5"/>
  <c r="AM96" i="5"/>
  <c r="AM97" i="5"/>
  <c r="AM98" i="5"/>
  <c r="AM99" i="5"/>
  <c r="AM100" i="5"/>
  <c r="AM101" i="5"/>
  <c r="AM32" i="5"/>
  <c r="AM31" i="5"/>
  <c r="AM30" i="5"/>
  <c r="AM29" i="5"/>
  <c r="AM27" i="5"/>
  <c r="AM24" i="5"/>
  <c r="AM68" i="5"/>
  <c r="AM64" i="5"/>
  <c r="AM60" i="5"/>
  <c r="AM58" i="5"/>
  <c r="AM56" i="5"/>
  <c r="AM50" i="5"/>
  <c r="AM48" i="5"/>
  <c r="AM45" i="5"/>
  <c r="AM42" i="5"/>
  <c r="AM41" i="5"/>
  <c r="AM40" i="5"/>
  <c r="AM28" i="5"/>
  <c r="AM23" i="5"/>
  <c r="C28" i="5" l="1"/>
  <c r="AI15" i="5" l="1"/>
  <c r="C23" i="5"/>
  <c r="Q23" i="5" a="1"/>
  <c r="Q23" i="5" s="1"/>
  <c r="W23" i="5"/>
  <c r="Y23" i="5" s="1" a="1"/>
  <c r="Y23" i="5" s="1"/>
  <c r="C24" i="5"/>
  <c r="O24" i="5"/>
  <c r="Q24" i="5" s="1" a="1"/>
  <c r="Q24" i="5" s="1"/>
  <c r="W24" i="5"/>
  <c r="Y24" i="5" s="1" a="1"/>
  <c r="Y24" i="5" s="1"/>
  <c r="C25" i="5"/>
  <c r="O25" i="5"/>
  <c r="Q25" i="5" s="1" a="1"/>
  <c r="Q25" i="5" s="1"/>
  <c r="W25" i="5"/>
  <c r="Y25" i="5" s="1" a="1"/>
  <c r="Y25" i="5" s="1"/>
  <c r="C26" i="5"/>
  <c r="O26" i="5"/>
  <c r="Q26" i="5" s="1" a="1"/>
  <c r="Q26" i="5" s="1"/>
  <c r="AM26" i="5" s="1"/>
  <c r="W26" i="5"/>
  <c r="Y26" i="5" s="1" a="1"/>
  <c r="Y26" i="5" s="1"/>
  <c r="C27" i="5"/>
  <c r="O27" i="5"/>
  <c r="Q27" i="5" s="1" a="1"/>
  <c r="Q27" i="5" s="1"/>
  <c r="W27" i="5"/>
  <c r="Y27" i="5" s="1" a="1"/>
  <c r="Y27" i="5" s="1"/>
  <c r="O28" i="5"/>
  <c r="Q28" i="5" s="1" a="1"/>
  <c r="Q28" i="5" s="1"/>
  <c r="W28" i="5"/>
  <c r="Y28" i="5" s="1" a="1"/>
  <c r="Y28" i="5" s="1"/>
  <c r="C29" i="5"/>
  <c r="O29" i="5"/>
  <c r="Q29" i="5" s="1" a="1"/>
  <c r="Q29" i="5" s="1"/>
  <c r="W29" i="5"/>
  <c r="Y29" i="5" s="1" a="1"/>
  <c r="Y29" i="5" s="1"/>
  <c r="C30" i="5"/>
  <c r="O30" i="5"/>
  <c r="Q30" i="5" s="1" a="1"/>
  <c r="Q30" i="5" s="1"/>
  <c r="W30" i="5"/>
  <c r="Y30" i="5" s="1" a="1"/>
  <c r="Y30" i="5" s="1"/>
  <c r="C31" i="5"/>
  <c r="O31" i="5"/>
  <c r="Q31" i="5" s="1" a="1"/>
  <c r="Q31" i="5" s="1"/>
  <c r="W31" i="5"/>
  <c r="Y31" i="5" s="1" a="1"/>
  <c r="Y31" i="5" s="1"/>
  <c r="C32" i="5"/>
  <c r="O32" i="5"/>
  <c r="Q32" i="5" s="1" a="1"/>
  <c r="Q32" i="5" s="1"/>
  <c r="W32" i="5"/>
  <c r="Y32" i="5" s="1" a="1"/>
  <c r="Y32" i="5" s="1"/>
  <c r="C33" i="5"/>
  <c r="O33" i="5"/>
  <c r="Q33" i="5" s="1" a="1"/>
  <c r="Q33" i="5" s="1"/>
  <c r="W33" i="5"/>
  <c r="Y33" i="5" s="1" a="1"/>
  <c r="Y33" i="5" s="1"/>
  <c r="C34" i="5"/>
  <c r="O34" i="5"/>
  <c r="Q34" i="5" s="1" a="1"/>
  <c r="Q34" i="5" s="1"/>
  <c r="W34" i="5"/>
  <c r="Y34" i="5" s="1" a="1"/>
  <c r="Y34" i="5" s="1"/>
  <c r="C35" i="5"/>
  <c r="O35" i="5"/>
  <c r="Q35" i="5" s="1" a="1"/>
  <c r="Q35" i="5" s="1"/>
  <c r="W35" i="5"/>
  <c r="Y35" i="5" s="1" a="1"/>
  <c r="Y35" i="5" s="1"/>
  <c r="C36" i="5"/>
  <c r="O36" i="5"/>
  <c r="Q36" i="5" s="1" a="1"/>
  <c r="Q36" i="5" s="1"/>
  <c r="W36" i="5"/>
  <c r="Y36" i="5" s="1" a="1"/>
  <c r="Y36" i="5" s="1"/>
  <c r="C37" i="5"/>
  <c r="O37" i="5"/>
  <c r="Q37" i="5" s="1" a="1"/>
  <c r="Q37" i="5" s="1"/>
  <c r="W37" i="5"/>
  <c r="Y37" i="5" s="1" a="1"/>
  <c r="Y37" i="5" s="1"/>
  <c r="C38" i="5"/>
  <c r="O38" i="5"/>
  <c r="Q38" i="5" s="1" a="1"/>
  <c r="Q38" i="5" s="1"/>
  <c r="W38" i="5"/>
  <c r="Y38" i="5" s="1" a="1"/>
  <c r="Y38" i="5" s="1"/>
  <c r="C39" i="5"/>
  <c r="O39" i="5"/>
  <c r="Q39" i="5" s="1" a="1"/>
  <c r="Q39" i="5" s="1"/>
  <c r="W39" i="5"/>
  <c r="Y39" i="5" s="1" a="1"/>
  <c r="Y39" i="5" s="1"/>
  <c r="C40" i="5"/>
  <c r="O40" i="5"/>
  <c r="Q40" i="5" s="1" a="1"/>
  <c r="Q40" i="5" s="1"/>
  <c r="W40" i="5"/>
  <c r="Y40" i="5" s="1" a="1"/>
  <c r="Y40" i="5" s="1"/>
  <c r="C41" i="5"/>
  <c r="O41" i="5"/>
  <c r="Q41" i="5" s="1" a="1"/>
  <c r="Q41" i="5" s="1"/>
  <c r="W41" i="5"/>
  <c r="Y41" i="5" s="1" a="1"/>
  <c r="Y41" i="5" s="1"/>
  <c r="C42" i="5"/>
  <c r="O42" i="5"/>
  <c r="Q42" i="5" s="1" a="1"/>
  <c r="Q42" i="5" s="1"/>
  <c r="W42" i="5"/>
  <c r="Y42" i="5" s="1" a="1"/>
  <c r="Y42" i="5" s="1"/>
  <c r="C43" i="5"/>
  <c r="O43" i="5"/>
  <c r="Q43" i="5" s="1" a="1"/>
  <c r="Q43" i="5" s="1"/>
  <c r="W43" i="5"/>
  <c r="Y43" i="5" s="1" a="1"/>
  <c r="Y43" i="5" s="1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52" i="5"/>
  <c r="AK53" i="5"/>
  <c r="AK54" i="5"/>
  <c r="AK55" i="5"/>
  <c r="AK56" i="5"/>
  <c r="AK57" i="5"/>
  <c r="AK58" i="5"/>
  <c r="AK59" i="5"/>
  <c r="AK60" i="5"/>
  <c r="AK61" i="5"/>
  <c r="AK62" i="5"/>
  <c r="AK63" i="5"/>
  <c r="AK64" i="5"/>
  <c r="AK65" i="5"/>
  <c r="AK66" i="5"/>
  <c r="AK67" i="5"/>
  <c r="AK68" i="5"/>
  <c r="AK69" i="5"/>
  <c r="AK70" i="5"/>
  <c r="AK71" i="5"/>
  <c r="AK72" i="5"/>
  <c r="AK73" i="5"/>
  <c r="AK74" i="5"/>
  <c r="AK75" i="5"/>
  <c r="AK76" i="5"/>
  <c r="AK77" i="5"/>
  <c r="AK78" i="5"/>
  <c r="AK79" i="5"/>
  <c r="AK80" i="5"/>
  <c r="AK81" i="5"/>
  <c r="AK82" i="5"/>
  <c r="AK83" i="5"/>
  <c r="AK84" i="5"/>
  <c r="AK85" i="5"/>
  <c r="AK86" i="5"/>
  <c r="AK87" i="5"/>
  <c r="AK88" i="5"/>
  <c r="AK89" i="5"/>
  <c r="AK90" i="5"/>
  <c r="AK91" i="5"/>
  <c r="AK92" i="5"/>
  <c r="AK93" i="5"/>
  <c r="AK94" i="5"/>
  <c r="AK95" i="5"/>
  <c r="AK96" i="5"/>
  <c r="AK97" i="5"/>
  <c r="AK98" i="5"/>
  <c r="AK99" i="5"/>
  <c r="AK100" i="5"/>
  <c r="AK101" i="5"/>
  <c r="AK23" i="5"/>
  <c r="AK25" i="5"/>
  <c r="AI24" i="5" l="1"/>
  <c r="AM38" i="5"/>
  <c r="AM39" i="5"/>
  <c r="AM33" i="5"/>
  <c r="AM37" i="5"/>
  <c r="AM36" i="5"/>
  <c r="AM35" i="5"/>
  <c r="AI26" i="5"/>
  <c r="AI40" i="5"/>
  <c r="AI42" i="5"/>
  <c r="AI25" i="5"/>
  <c r="AI27" i="5"/>
  <c r="AI23" i="5"/>
  <c r="AI18" i="5"/>
  <c r="W44" i="5"/>
  <c r="Y44" i="5" s="1" a="1"/>
  <c r="Y44" i="5" s="1"/>
  <c r="W45" i="5"/>
  <c r="Y45" i="5" s="1" a="1"/>
  <c r="Y45" i="5" s="1"/>
  <c r="W46" i="5"/>
  <c r="Y46" i="5" s="1" a="1"/>
  <c r="Y46" i="5" s="1"/>
  <c r="W47" i="5"/>
  <c r="Y47" i="5" s="1" a="1"/>
  <c r="Y47" i="5" s="1"/>
  <c r="W48" i="5"/>
  <c r="Y48" i="5" s="1" a="1"/>
  <c r="Y48" i="5" s="1"/>
  <c r="W49" i="5"/>
  <c r="Y49" i="5" s="1" a="1"/>
  <c r="Y49" i="5" s="1"/>
  <c r="W50" i="5"/>
  <c r="Y50" i="5" s="1" a="1"/>
  <c r="Y50" i="5" s="1"/>
  <c r="W51" i="5"/>
  <c r="Y51" i="5" s="1" a="1"/>
  <c r="Y51" i="5" s="1"/>
  <c r="W52" i="5"/>
  <c r="Y52" i="5" s="1" a="1"/>
  <c r="Y52" i="5" s="1"/>
  <c r="W53" i="5"/>
  <c r="Y53" i="5" s="1" a="1"/>
  <c r="Y53" i="5" s="1"/>
  <c r="W54" i="5"/>
  <c r="Y54" i="5" s="1" a="1"/>
  <c r="Y54" i="5" s="1"/>
  <c r="W55" i="5"/>
  <c r="Y55" i="5" s="1" a="1"/>
  <c r="Y55" i="5" s="1"/>
  <c r="W56" i="5"/>
  <c r="Y56" i="5" s="1" a="1"/>
  <c r="Y56" i="5" s="1"/>
  <c r="W57" i="5"/>
  <c r="Y57" i="5" s="1" a="1"/>
  <c r="Y57" i="5" s="1"/>
  <c r="W58" i="5"/>
  <c r="Y58" i="5" s="1" a="1"/>
  <c r="Y58" i="5" s="1"/>
  <c r="W59" i="5"/>
  <c r="Y59" i="5" s="1" a="1"/>
  <c r="Y59" i="5" s="1"/>
  <c r="W60" i="5"/>
  <c r="Y60" i="5" s="1" a="1"/>
  <c r="Y60" i="5" s="1"/>
  <c r="W61" i="5"/>
  <c r="Y61" i="5" s="1" a="1"/>
  <c r="Y61" i="5" s="1"/>
  <c r="W62" i="5"/>
  <c r="Y62" i="5" s="1" a="1"/>
  <c r="Y62" i="5" s="1"/>
  <c r="W63" i="5"/>
  <c r="Y63" i="5" s="1" a="1"/>
  <c r="Y63" i="5" s="1"/>
  <c r="W64" i="5"/>
  <c r="Y64" i="5" s="1" a="1"/>
  <c r="Y64" i="5" s="1"/>
  <c r="W65" i="5"/>
  <c r="Y65" i="5" s="1" a="1"/>
  <c r="Y65" i="5" s="1"/>
  <c r="W66" i="5"/>
  <c r="Y66" i="5" s="1" a="1"/>
  <c r="Y66" i="5" s="1"/>
  <c r="W67" i="5"/>
  <c r="Y67" i="5" s="1" a="1"/>
  <c r="Y67" i="5" s="1"/>
  <c r="W68" i="5"/>
  <c r="Y68" i="5" s="1" a="1"/>
  <c r="Y68" i="5" s="1"/>
  <c r="W69" i="5"/>
  <c r="Y69" i="5" s="1" a="1"/>
  <c r="Y69" i="5" s="1"/>
  <c r="W70" i="5"/>
  <c r="Y70" i="5" s="1" a="1"/>
  <c r="Y70" i="5" s="1"/>
  <c r="W71" i="5"/>
  <c r="Y71" i="5" s="1" a="1"/>
  <c r="Y71" i="5" s="1"/>
  <c r="W72" i="5"/>
  <c r="Y72" i="5" s="1" a="1"/>
  <c r="Y72" i="5" s="1"/>
  <c r="W73" i="5"/>
  <c r="Y73" i="5" s="1" a="1"/>
  <c r="Y73" i="5" s="1"/>
  <c r="W74" i="5"/>
  <c r="Y74" i="5" s="1" a="1"/>
  <c r="Y74" i="5" s="1"/>
  <c r="W75" i="5"/>
  <c r="Y75" i="5" s="1" a="1"/>
  <c r="Y75" i="5" s="1"/>
  <c r="W76" i="5"/>
  <c r="Y76" i="5" s="1" a="1"/>
  <c r="Y76" i="5" s="1"/>
  <c r="W77" i="5"/>
  <c r="Y77" i="5" s="1" a="1"/>
  <c r="Y77" i="5" s="1"/>
  <c r="W78" i="5"/>
  <c r="Y78" i="5" s="1" a="1"/>
  <c r="Y78" i="5" s="1"/>
  <c r="W79" i="5"/>
  <c r="Y79" i="5" s="1" a="1"/>
  <c r="Y79" i="5" s="1"/>
  <c r="W80" i="5"/>
  <c r="Y80" i="5" s="1" a="1"/>
  <c r="Y80" i="5" s="1"/>
  <c r="W81" i="5"/>
  <c r="Y81" i="5" s="1" a="1"/>
  <c r="Y81" i="5" s="1"/>
  <c r="W82" i="5"/>
  <c r="Y82" i="5" s="1" a="1"/>
  <c r="Y82" i="5" s="1"/>
  <c r="W83" i="5"/>
  <c r="Y83" i="5" s="1" a="1"/>
  <c r="Y83" i="5" s="1"/>
  <c r="W84" i="5"/>
  <c r="Y84" i="5" s="1" a="1"/>
  <c r="Y84" i="5" s="1"/>
  <c r="W85" i="5"/>
  <c r="Y85" i="5" s="1" a="1"/>
  <c r="Y85" i="5" s="1"/>
  <c r="W86" i="5"/>
  <c r="Y86" i="5" s="1" a="1"/>
  <c r="Y86" i="5" s="1"/>
  <c r="W87" i="5"/>
  <c r="Y87" i="5" s="1" a="1"/>
  <c r="Y87" i="5" s="1"/>
  <c r="W88" i="5"/>
  <c r="Y88" i="5" s="1" a="1"/>
  <c r="Y88" i="5" s="1"/>
  <c r="W89" i="5"/>
  <c r="Y89" i="5" s="1" a="1"/>
  <c r="Y89" i="5" s="1"/>
  <c r="W90" i="5"/>
  <c r="Y90" i="5" s="1" a="1"/>
  <c r="Y90" i="5" s="1"/>
  <c r="W91" i="5"/>
  <c r="Y91" i="5" s="1" a="1"/>
  <c r="Y91" i="5" s="1"/>
  <c r="W92" i="5"/>
  <c r="Y92" i="5" s="1" a="1"/>
  <c r="Y92" i="5" s="1"/>
  <c r="W93" i="5"/>
  <c r="Y93" i="5" s="1" a="1"/>
  <c r="Y93" i="5" s="1"/>
  <c r="W94" i="5"/>
  <c r="Y94" i="5" s="1" a="1"/>
  <c r="Y94" i="5" s="1"/>
  <c r="W95" i="5"/>
  <c r="Y95" i="5" s="1" a="1"/>
  <c r="Y95" i="5" s="1"/>
  <c r="W96" i="5"/>
  <c r="Y96" i="5" s="1" a="1"/>
  <c r="Y96" i="5" s="1"/>
  <c r="W97" i="5"/>
  <c r="Y97" i="5" s="1" a="1"/>
  <c r="Y97" i="5" s="1"/>
  <c r="W98" i="5"/>
  <c r="Y98" i="5" s="1" a="1"/>
  <c r="Y98" i="5" s="1"/>
  <c r="W99" i="5"/>
  <c r="Y99" i="5" s="1" a="1"/>
  <c r="Y99" i="5" s="1"/>
  <c r="W100" i="5"/>
  <c r="Y100" i="5" s="1" a="1"/>
  <c r="Y100" i="5" s="1"/>
  <c r="W101" i="5"/>
  <c r="Y101" i="5" s="1" a="1"/>
  <c r="Y101" i="5" s="1"/>
  <c r="O44" i="5"/>
  <c r="Q44" i="5" s="1" a="1"/>
  <c r="Q44" i="5" s="1"/>
  <c r="O45" i="5"/>
  <c r="Q45" i="5" s="1" a="1"/>
  <c r="Q45" i="5" s="1"/>
  <c r="O46" i="5"/>
  <c r="Q46" i="5" s="1" a="1"/>
  <c r="Q46" i="5" s="1"/>
  <c r="O47" i="5"/>
  <c r="Q47" i="5" s="1" a="1"/>
  <c r="Q47" i="5" s="1"/>
  <c r="O48" i="5"/>
  <c r="Q48" i="5" s="1" a="1"/>
  <c r="Q48" i="5" s="1"/>
  <c r="O49" i="5"/>
  <c r="Q49" i="5" s="1" a="1"/>
  <c r="Q49" i="5" s="1"/>
  <c r="O50" i="5"/>
  <c r="Q50" i="5" s="1" a="1"/>
  <c r="Q50" i="5" s="1"/>
  <c r="O51" i="5"/>
  <c r="Q51" i="5" s="1" a="1"/>
  <c r="Q51" i="5" s="1"/>
  <c r="O52" i="5"/>
  <c r="Q52" i="5" s="1" a="1"/>
  <c r="Q52" i="5" s="1"/>
  <c r="O53" i="5"/>
  <c r="Q53" i="5" s="1" a="1"/>
  <c r="Q53" i="5" s="1"/>
  <c r="O54" i="5"/>
  <c r="Q54" i="5" s="1" a="1"/>
  <c r="Q54" i="5" s="1"/>
  <c r="O55" i="5"/>
  <c r="Q55" i="5" s="1" a="1"/>
  <c r="Q55" i="5" s="1"/>
  <c r="O56" i="5"/>
  <c r="Q56" i="5" s="1" a="1"/>
  <c r="Q56" i="5" s="1"/>
  <c r="O57" i="5"/>
  <c r="Q57" i="5" s="1" a="1"/>
  <c r="Q57" i="5" s="1"/>
  <c r="O58" i="5"/>
  <c r="Q58" i="5" s="1" a="1"/>
  <c r="Q58" i="5" s="1"/>
  <c r="O59" i="5"/>
  <c r="Q59" i="5" s="1" a="1"/>
  <c r="Q59" i="5" s="1"/>
  <c r="O60" i="5"/>
  <c r="Q60" i="5" s="1" a="1"/>
  <c r="Q60" i="5" s="1"/>
  <c r="O61" i="5"/>
  <c r="Q61" i="5" s="1" a="1"/>
  <c r="Q61" i="5" s="1"/>
  <c r="O62" i="5"/>
  <c r="Q62" i="5" s="1" a="1"/>
  <c r="Q62" i="5" s="1"/>
  <c r="O63" i="5"/>
  <c r="Q63" i="5" s="1" a="1"/>
  <c r="Q63" i="5" s="1"/>
  <c r="O64" i="5"/>
  <c r="Q64" i="5" s="1" a="1"/>
  <c r="Q64" i="5" s="1"/>
  <c r="O65" i="5"/>
  <c r="Q65" i="5" s="1" a="1"/>
  <c r="Q65" i="5" s="1"/>
  <c r="O66" i="5"/>
  <c r="Q66" i="5" s="1" a="1"/>
  <c r="Q66" i="5" s="1"/>
  <c r="O67" i="5"/>
  <c r="Q67" i="5" s="1" a="1"/>
  <c r="Q67" i="5" s="1"/>
  <c r="O68" i="5"/>
  <c r="Q68" i="5" s="1" a="1"/>
  <c r="Q68" i="5" s="1"/>
  <c r="O69" i="5"/>
  <c r="Q69" i="5" s="1" a="1"/>
  <c r="Q69" i="5" s="1"/>
  <c r="O70" i="5"/>
  <c r="Q70" i="5" s="1" a="1"/>
  <c r="Q70" i="5" s="1"/>
  <c r="O71" i="5"/>
  <c r="Q71" i="5" s="1" a="1"/>
  <c r="Q71" i="5" s="1"/>
  <c r="O72" i="5"/>
  <c r="Q72" i="5" s="1" a="1"/>
  <c r="Q72" i="5" s="1"/>
  <c r="O73" i="5"/>
  <c r="Q73" i="5" s="1" a="1"/>
  <c r="Q73" i="5" s="1"/>
  <c r="O74" i="5"/>
  <c r="Q74" i="5" s="1" a="1"/>
  <c r="Q74" i="5" s="1"/>
  <c r="O75" i="5"/>
  <c r="Q75" i="5" s="1" a="1"/>
  <c r="Q75" i="5" s="1"/>
  <c r="O76" i="5"/>
  <c r="Q76" i="5" s="1" a="1"/>
  <c r="Q76" i="5" s="1"/>
  <c r="O77" i="5"/>
  <c r="Q77" i="5" s="1" a="1"/>
  <c r="Q77" i="5" s="1"/>
  <c r="O78" i="5"/>
  <c r="Q78" i="5" s="1" a="1"/>
  <c r="Q78" i="5" s="1"/>
  <c r="O79" i="5"/>
  <c r="Q79" i="5" s="1" a="1"/>
  <c r="Q79" i="5" s="1"/>
  <c r="O80" i="5"/>
  <c r="Q80" i="5" s="1" a="1"/>
  <c r="Q80" i="5" s="1"/>
  <c r="O81" i="5"/>
  <c r="Q81" i="5" s="1" a="1"/>
  <c r="Q81" i="5" s="1"/>
  <c r="O82" i="5"/>
  <c r="Q82" i="5" s="1" a="1"/>
  <c r="Q82" i="5" s="1"/>
  <c r="O83" i="5"/>
  <c r="Q83" i="5" s="1" a="1"/>
  <c r="Q83" i="5" s="1"/>
  <c r="O84" i="5"/>
  <c r="Q84" i="5" s="1" a="1"/>
  <c r="Q84" i="5" s="1"/>
  <c r="O85" i="5"/>
  <c r="Q85" i="5" s="1" a="1"/>
  <c r="Q85" i="5" s="1"/>
  <c r="O86" i="5"/>
  <c r="Q86" i="5" s="1" a="1"/>
  <c r="Q86" i="5" s="1"/>
  <c r="O87" i="5"/>
  <c r="Q87" i="5" s="1" a="1"/>
  <c r="Q87" i="5" s="1"/>
  <c r="O88" i="5"/>
  <c r="Q88" i="5" s="1" a="1"/>
  <c r="Q88" i="5" s="1"/>
  <c r="O89" i="5"/>
  <c r="Q89" i="5" s="1" a="1"/>
  <c r="Q89" i="5" s="1"/>
  <c r="O90" i="5"/>
  <c r="Q90" i="5" s="1" a="1"/>
  <c r="Q90" i="5" s="1"/>
  <c r="O91" i="5"/>
  <c r="Q91" i="5" s="1" a="1"/>
  <c r="Q91" i="5" s="1"/>
  <c r="O92" i="5"/>
  <c r="Q92" i="5" s="1" a="1"/>
  <c r="Q92" i="5" s="1"/>
  <c r="O93" i="5"/>
  <c r="Q93" i="5" s="1" a="1"/>
  <c r="Q93" i="5" s="1"/>
  <c r="O94" i="5"/>
  <c r="Q94" i="5" s="1" a="1"/>
  <c r="Q94" i="5" s="1"/>
  <c r="O95" i="5"/>
  <c r="Q95" i="5" s="1" a="1"/>
  <c r="Q95" i="5" s="1"/>
  <c r="O96" i="5"/>
  <c r="Q96" i="5" s="1" a="1"/>
  <c r="Q96" i="5" s="1"/>
  <c r="O97" i="5"/>
  <c r="Q97" i="5" s="1" a="1"/>
  <c r="Q97" i="5" s="1"/>
  <c r="O98" i="5"/>
  <c r="Q98" i="5" s="1" a="1"/>
  <c r="Q98" i="5" s="1"/>
  <c r="O99" i="5"/>
  <c r="Q99" i="5" s="1" a="1"/>
  <c r="Q99" i="5" s="1"/>
  <c r="O100" i="5"/>
  <c r="Q100" i="5" s="1" a="1"/>
  <c r="Q100" i="5" s="1"/>
  <c r="O101" i="5"/>
  <c r="Q101" i="5" s="1" a="1"/>
  <c r="Q101" i="5" s="1"/>
  <c r="AI80" i="5" l="1"/>
  <c r="AI72" i="5"/>
  <c r="AI48" i="5"/>
  <c r="AI95" i="5"/>
  <c r="AI71" i="5"/>
  <c r="AI63" i="5"/>
  <c r="AI39" i="5"/>
  <c r="AI79" i="5"/>
  <c r="AI29" i="5"/>
  <c r="AI38" i="5"/>
  <c r="AI78" i="5"/>
  <c r="AI30" i="5"/>
  <c r="AI70" i="5"/>
  <c r="AI76" i="5"/>
  <c r="AI28" i="5"/>
  <c r="AK26" i="5"/>
  <c r="AI89" i="5"/>
  <c r="AI73" i="5"/>
  <c r="AI65" i="5"/>
  <c r="AI57" i="5"/>
  <c r="AI41" i="5"/>
  <c r="AI33" i="5"/>
  <c r="AI81" i="5"/>
  <c r="AI97" i="5"/>
  <c r="AI88" i="5"/>
  <c r="AI77" i="5"/>
  <c r="AI69" i="5"/>
  <c r="AI64" i="5"/>
  <c r="AI56" i="5"/>
  <c r="AK24" i="5"/>
  <c r="AI101" i="5"/>
  <c r="AI96" i="5"/>
  <c r="AI62" i="5"/>
  <c r="AI100" i="5"/>
  <c r="AI87" i="5"/>
  <c r="AI74" i="5"/>
  <c r="AI68" i="5"/>
  <c r="AI55" i="5"/>
  <c r="AI37" i="5"/>
  <c r="AI94" i="5"/>
  <c r="AI75" i="5"/>
  <c r="AI99" i="5"/>
  <c r="AI93" i="5"/>
  <c r="AI86" i="5"/>
  <c r="AI67" i="5"/>
  <c r="AI61" i="5"/>
  <c r="AI54" i="5"/>
  <c r="AI36" i="5"/>
  <c r="AI98" i="5"/>
  <c r="AI92" i="5"/>
  <c r="AI66" i="5"/>
  <c r="AI60" i="5"/>
  <c r="AI35" i="5"/>
  <c r="AI91" i="5"/>
  <c r="AI85" i="5"/>
  <c r="AI59" i="5"/>
  <c r="AI53" i="5"/>
  <c r="AI34" i="5"/>
  <c r="AI90" i="5"/>
  <c r="AI84" i="5"/>
  <c r="AI58" i="5"/>
  <c r="AI52" i="5"/>
  <c r="AI83" i="5"/>
  <c r="AI82" i="5"/>
  <c r="AI31" i="5"/>
  <c r="AI51" i="5"/>
  <c r="AI49" i="5"/>
  <c r="AI50" i="5"/>
  <c r="AI43" i="5"/>
  <c r="AI47" i="5"/>
  <c r="AI3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7" i="5"/>
  <c r="C66" i="5"/>
  <c r="C65" i="5"/>
  <c r="C64" i="5"/>
  <c r="C63" i="5"/>
  <c r="C62" i="5"/>
  <c r="C61" i="5"/>
  <c r="C60" i="5"/>
  <c r="C59" i="5"/>
  <c r="C58" i="5"/>
  <c r="C57" i="5"/>
  <c r="C56" i="5"/>
  <c r="C44" i="5"/>
  <c r="C45" i="5"/>
  <c r="C46" i="5"/>
  <c r="C47" i="5"/>
  <c r="C48" i="5"/>
  <c r="C49" i="5"/>
  <c r="C50" i="5"/>
  <c r="C51" i="5"/>
  <c r="C52" i="5"/>
  <c r="C53" i="5"/>
  <c r="C54" i="5"/>
  <c r="C55" i="5"/>
  <c r="AI45" i="5" l="1"/>
  <c r="AI46" i="5"/>
  <c r="AI44" i="5"/>
  <c r="AI19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<sst xmlns="http://schemas.openxmlformats.org/spreadsheetml/2006/main" count="301" uniqueCount="108">
  <si>
    <t>Hinweise zum Vorgehen</t>
  </si>
  <si>
    <t>Amt für Umwelt</t>
  </si>
  <si>
    <t>Kurzanleitung</t>
  </si>
  <si>
    <t>Die grünen Felder der Blätter "Anlagedaten" und Betriebsdaten" können ausgefüllt werden.</t>
  </si>
  <si>
    <t>Die gelben Felder der Blätter "Anlagedaten" und Betriebsdaten" werden automatisch (anhand der eingegebenen Daten) ausgefüllt.</t>
  </si>
  <si>
    <t>Die blauen Felder des Blatts "Betriebsdaten" werden ebenfalls automatisch (anhand der eingegebenen Daten) ausgefüllt.</t>
  </si>
  <si>
    <t>o</t>
  </si>
  <si>
    <t>Bei Verlust eines Kästchens □  kann es durch Drücken der Taste o (Buchstabe kleines o) in der betreffenden Zelle wieder aktiviert werden.</t>
  </si>
  <si>
    <t>x</t>
  </si>
  <si>
    <t>Das ankreuzen eines Kästchens □ kann mit Drücken der Taste x (Buchstabe kleines x) in der betreffenden Zelle erreicht werden.</t>
  </si>
  <si>
    <t>Schritt für Schritt Anleitung für das Ausfüllen</t>
  </si>
  <si>
    <t>Anlagedaten</t>
  </si>
  <si>
    <t>(füllen Sie die grünen Felder des Blatts "Anlagedaten" aus)</t>
  </si>
  <si>
    <t>Betriebsdaten</t>
  </si>
  <si>
    <t>(füllen Sie die grünen Felder des Blatts "Betriebsdaten" aus)</t>
  </si>
  <si>
    <t>Munitionsverbrauch (Vorjahr)</t>
  </si>
  <si>
    <t>Anzahl Schüsse</t>
  </si>
  <si>
    <t>Geben Sie die Anzahl verschossener Munition des letzten Jahres pro Munitionstyp ein.</t>
  </si>
  <si>
    <t>Schiessanlässe (vorausschauend)</t>
  </si>
  <si>
    <t>Datum und Bezeichnung der Schiessanlässe</t>
  </si>
  <si>
    <r>
      <t xml:space="preserve">Geben Sie das Datum ein, an welchem der Anlass stattfindet (im Format </t>
    </r>
    <r>
      <rPr>
        <b/>
        <sz val="10"/>
        <rFont val="Calibri"/>
        <family val="2"/>
        <scheme val="minor"/>
      </rPr>
      <t>Tag.Monat.Jahr).</t>
    </r>
  </si>
  <si>
    <r>
      <t xml:space="preserve">Zum Beispiel </t>
    </r>
    <r>
      <rPr>
        <b/>
        <sz val="10"/>
        <rFont val="Calibri"/>
        <family val="2"/>
        <scheme val="minor"/>
      </rPr>
      <t>3.6.2025</t>
    </r>
  </si>
  <si>
    <t>Geben Sie die Bezeichnung des Anlasses ein.</t>
  </si>
  <si>
    <t>Art des Anlasses erfassen</t>
  </si>
  <si>
    <t>Falls es ein einmaliger Anlass ist (nicht regelmässig innerhalb von 3 Jahren),</t>
  </si>
  <si>
    <r>
      <t xml:space="preserve">schreiben Sie ein </t>
    </r>
    <r>
      <rPr>
        <b/>
        <sz val="10"/>
        <rFont val="Calibri"/>
        <family val="2"/>
        <scheme val="minor"/>
      </rPr>
      <t>x</t>
    </r>
    <r>
      <rPr>
        <sz val="10"/>
        <rFont val="Calibri"/>
        <family val="2"/>
        <scheme val="minor"/>
      </rPr>
      <t xml:space="preserve"> in die Spalte </t>
    </r>
    <r>
      <rPr>
        <b/>
        <sz val="10"/>
        <rFont val="Calibri"/>
        <family val="2"/>
        <scheme val="minor"/>
      </rPr>
      <t>einmalig</t>
    </r>
    <r>
      <rPr>
        <sz val="10"/>
        <rFont val="Calibri"/>
        <family val="2"/>
        <scheme val="minor"/>
      </rPr>
      <t xml:space="preserve">. </t>
    </r>
  </si>
  <si>
    <t>Bemerkung zu einmaliger Anlass:</t>
  </si>
  <si>
    <t>Einmalige Anlässe (nicht regelmässig innerhalb von 3 Jahren) werden gemäss den Vorgaben</t>
  </si>
  <si>
    <t>der Lärmschutzverordnung nicht berücksichtigt bei der Erhebung der Schiesshalbtage.</t>
  </si>
  <si>
    <r>
      <t>Falls ein Anlass an einem Feiertag stattfindet schreiben Sie ein</t>
    </r>
    <r>
      <rPr>
        <b/>
        <sz val="10"/>
        <rFont val="Calibri"/>
        <family val="2"/>
        <scheme val="minor"/>
      </rPr>
      <t xml:space="preserve"> x </t>
    </r>
    <r>
      <rPr>
        <sz val="10"/>
        <rFont val="Calibri"/>
        <family val="2"/>
        <scheme val="minor"/>
      </rPr>
      <t xml:space="preserve">in die Spalte </t>
    </r>
    <r>
      <rPr>
        <b/>
        <sz val="10"/>
        <rFont val="Calibri"/>
        <family val="2"/>
        <scheme val="minor"/>
      </rPr>
      <t>Feiertag</t>
    </r>
    <r>
      <rPr>
        <sz val="10"/>
        <rFont val="Calibri"/>
        <family val="2"/>
        <scheme val="minor"/>
      </rPr>
      <t>.</t>
    </r>
  </si>
  <si>
    <t>Bemerkung zu Schiessen an Sonntagen und Feiertagen:</t>
  </si>
  <si>
    <t>Schiessen an Sonntagen und Feiertagen werden gemäss den Vorgaben</t>
  </si>
  <si>
    <t>der Lärmschutzverordnung mit dem Faktor 3 multipliziert.</t>
  </si>
  <si>
    <t>Falls es kein einmaliger Anlass oder kein Anlass an einem Feiertag ist,</t>
  </si>
  <si>
    <r>
      <t>können Sie die Spalten</t>
    </r>
    <r>
      <rPr>
        <b/>
        <sz val="10"/>
        <rFont val="Calibri"/>
        <family val="2"/>
        <scheme val="minor"/>
      </rPr>
      <t xml:space="preserve"> einmalig</t>
    </r>
    <r>
      <rPr>
        <sz val="10"/>
        <rFont val="Calibri"/>
        <family val="2"/>
        <scheme val="minor"/>
      </rPr>
      <t xml:space="preserve"> und </t>
    </r>
    <r>
      <rPr>
        <b/>
        <sz val="10"/>
        <rFont val="Calibri"/>
        <family val="2"/>
        <scheme val="minor"/>
      </rPr>
      <t>Feiertag</t>
    </r>
    <r>
      <rPr>
        <sz val="10"/>
        <rFont val="Calibri"/>
        <family val="2"/>
        <scheme val="minor"/>
      </rPr>
      <t xml:space="preserve"> freilassen.</t>
    </r>
  </si>
  <si>
    <t>Zeiten erfassen</t>
  </si>
  <si>
    <r>
      <t xml:space="preserve">Erfassen Sie nun die Start- und Endzeiten der Schiessanlässe jeweils im Format </t>
    </r>
    <r>
      <rPr>
        <b/>
        <sz val="10"/>
        <rFont val="Calibri"/>
        <family val="2"/>
        <scheme val="minor"/>
      </rPr>
      <t>HH:MM</t>
    </r>
    <r>
      <rPr>
        <sz val="10"/>
        <rFont val="Calibri"/>
        <family val="2"/>
        <scheme val="minor"/>
      </rPr>
      <t>.</t>
    </r>
  </si>
  <si>
    <r>
      <t xml:space="preserve">Zum Beispiel </t>
    </r>
    <r>
      <rPr>
        <b/>
        <sz val="10"/>
        <rFont val="Calibri"/>
        <family val="2"/>
        <scheme val="minor"/>
      </rPr>
      <t>9:00</t>
    </r>
    <r>
      <rPr>
        <sz val="10"/>
        <rFont val="Calibri"/>
        <family val="2"/>
        <scheme val="minor"/>
      </rPr>
      <t xml:space="preserve"> / Für das </t>
    </r>
    <r>
      <rPr>
        <b/>
        <sz val="10"/>
        <rFont val="Calibri"/>
        <family val="2"/>
        <scheme val="minor"/>
      </rPr>
      <t>Trennzeichen</t>
    </r>
    <r>
      <rPr>
        <sz val="10"/>
        <rFont val="Calibri"/>
        <family val="2"/>
        <scheme val="minor"/>
      </rPr>
      <t xml:space="preserve"> zwischen den Stunden und Minuten ist der </t>
    </r>
    <r>
      <rPr>
        <b/>
        <sz val="10"/>
        <rFont val="Calibri"/>
        <family val="2"/>
        <scheme val="minor"/>
      </rPr>
      <t xml:space="preserve">Doppelpunkt </t>
    </r>
    <r>
      <rPr>
        <sz val="10"/>
        <rFont val="Calibri"/>
        <family val="2"/>
        <scheme val="minor"/>
      </rPr>
      <t>zu verwenden.</t>
    </r>
  </si>
  <si>
    <t>Erfassen Sie die Zeiten getrennt nach Vormittag, Nachmittag und Nachtschiessen.</t>
  </si>
  <si>
    <r>
      <t>Bemerkung zu den Nachtschiessen</t>
    </r>
    <r>
      <rPr>
        <i/>
        <sz val="10"/>
        <rFont val="Calibri"/>
        <family val="2"/>
        <scheme val="minor"/>
      </rPr>
      <t>:</t>
    </r>
  </si>
  <si>
    <t>Diese dürfen nur geplant werden, falls dies gemäss der Schiessverfügung vorgesehen ist.</t>
  </si>
  <si>
    <r>
      <t>Bemerkung zur Dauer, den Schiesshalbtagen und zum Munitionsverbrauch</t>
    </r>
    <r>
      <rPr>
        <i/>
        <sz val="10"/>
        <rFont val="Calibri"/>
        <family val="2"/>
        <scheme val="minor"/>
      </rPr>
      <t>:</t>
    </r>
  </si>
  <si>
    <t xml:space="preserve">Die Dauer, die Schiesshalbtage und der Munitionsverbrauch (orange und blaue Felder) </t>
  </si>
  <si>
    <t>werden anhand der eingegeben Daten (grüne Felder) automatisch berechnet.</t>
  </si>
  <si>
    <t>Beispiel Betriebsdaten</t>
  </si>
  <si>
    <t>Beachten Sie bitte Folgendes:</t>
  </si>
  <si>
    <t>Diese Lösung basiert auf Excel Version:</t>
  </si>
  <si>
    <t xml:space="preserve">Microsoft® Excel® für Microsoft 365 MSO (Version 2402 Build 16.0.17328.20648) 32 Bit </t>
  </si>
  <si>
    <t>Füllen Sie die Tabellen in der vorgegebenen Reihenfolge aus. Damit ist gewährleistet, dass die Auto-</t>
  </si>
  <si>
    <t>matismen funktionieren.</t>
  </si>
  <si>
    <t>Achten Sie darauf, dass beim Ausfüllen der Formulare keine Formeln überschrieben werden. Beim</t>
  </si>
  <si>
    <t>Überschreiben der Zelle geht die Formel verloren. Dies kann zu Fehlern führen.</t>
  </si>
  <si>
    <t>Die Formeln und Verknüpfungen sind für den Normalfall angelegt. Überprüfen Sie deshalb die vorge-</t>
  </si>
  <si>
    <t>schlagenen Werte. Bei Abweichungen können Sie die Zellen überschreiben. Für Spezialfälle</t>
  </si>
  <si>
    <t>muss allenfalls der Schreibschutz* aufgehoben werden.</t>
  </si>
  <si>
    <t>Mit der Tabulator-Taste springt der Cursor zur nächsten zu bearbeitenden Zelle.</t>
  </si>
  <si>
    <r>
      <t xml:space="preserve">Bei Verlust eines Kästchens </t>
    </r>
    <r>
      <rPr>
        <sz val="10"/>
        <rFont val="Calibri"/>
        <family val="2"/>
      </rPr>
      <t>□  kann es durch Drücken der Taste o</t>
    </r>
  </si>
  <si>
    <t>wieder aktiviert werden.</t>
  </si>
  <si>
    <t>Die ausgefüllte Tabelle reichen Sie bitte per E-Mail beim Amt für Umwelt ein:</t>
  </si>
  <si>
    <t>E-Mail Adresse:   roman.gisler@ur.ch</t>
  </si>
  <si>
    <t>Bei allfälligen Fragen wenden Sie sich bitte an Roman Gisler des Amts für Umwelt:  041 875 28 89</t>
  </si>
  <si>
    <t>Freundliche Grüsse</t>
  </si>
  <si>
    <t>Schiesslärm_Eingabetool Betriebsdaten_Version vom 20.12.2024</t>
  </si>
  <si>
    <t>(Eine Schritt für Schritt Anleitung finden Sie auf dem Blatt "Hinweise")</t>
  </si>
  <si>
    <t>Die grünen Felder können ausgefüllt werden.</t>
  </si>
  <si>
    <t>Das gelbe Feld  wird automatisch (anhand des eingegebenen Betriebsjahres) ausgefüllt.</t>
  </si>
  <si>
    <t>Betriebsjahr der Schiessanlässe</t>
  </si>
  <si>
    <t>Gemeinde</t>
  </si>
  <si>
    <t>Seelisberg</t>
  </si>
  <si>
    <t>Bezeichnung der Schiessanlage</t>
  </si>
  <si>
    <t>Rütli</t>
  </si>
  <si>
    <t>Kontaktperson</t>
  </si>
  <si>
    <t>Stefan Muster</t>
  </si>
  <si>
    <t>Telefon</t>
  </si>
  <si>
    <t>079 12 34 567</t>
  </si>
  <si>
    <t>Email</t>
  </si>
  <si>
    <t>stefan.muster@ur.ch</t>
  </si>
  <si>
    <t>Bemerkungen</t>
  </si>
  <si>
    <t>.
.
.
.
.
.</t>
  </si>
  <si>
    <t>Die gelben Felder werden automatisch (anhand der eingegebenen Daten) ausgefüllt.</t>
  </si>
  <si>
    <t>Die blauen Felder werden ebenfalls automatisch (anhand der eingegebenen Daten) ausgefüllt.</t>
  </si>
  <si>
    <t>GP 90</t>
  </si>
  <si>
    <t>GP 11</t>
  </si>
  <si>
    <t>Kugelpatronen</t>
  </si>
  <si>
    <t>Schrotpatronen</t>
  </si>
  <si>
    <t>PistPat</t>
  </si>
  <si>
    <t>weitere</t>
  </si>
  <si>
    <t>Schiessanlässe</t>
  </si>
  <si>
    <t>mit "x" ankreuzen
mit "o" leeres Kästchen</t>
  </si>
  <si>
    <t>Vormittag</t>
  </si>
  <si>
    <t>Nachmittag</t>
  </si>
  <si>
    <t>Nur Ausfüllen falls Nachtschiessen gemäss Schiessverfügung erlaubt.</t>
  </si>
  <si>
    <t>falls zutreffend ankreuzen</t>
  </si>
  <si>
    <t>Start Schiessen</t>
  </si>
  <si>
    <t>Ende Schiessen</t>
  </si>
  <si>
    <t>Dauer</t>
  </si>
  <si>
    <t>Schiesshalbtage</t>
  </si>
  <si>
    <t>Start</t>
  </si>
  <si>
    <t>Ende</t>
  </si>
  <si>
    <t>Datum</t>
  </si>
  <si>
    <t>Wochentag</t>
  </si>
  <si>
    <t>Bezeichnung Schiessanlass</t>
  </si>
  <si>
    <t>einmalig</t>
  </si>
  <si>
    <t>Feiertag</t>
  </si>
  <si>
    <t>Nachtschiessen</t>
  </si>
  <si>
    <t>Werktags (Mo + Nam)</t>
  </si>
  <si>
    <t>Sonntags</t>
  </si>
  <si>
    <t>Feiertag / Nacht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</si>
</sst>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_ ;\-#,##0.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b/>
      <sz val="31"/>
      <color indexed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27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Wingdings"/>
      <charset val="2"/>
    </font>
    <font>
      <b/>
      <sz val="9"/>
      <color rgb="FF9C5700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name val="Calibri"/>
      <family val="2"/>
      <scheme val="minor"/>
    </font>
    <font>
      <i/>
      <sz val="9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30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4"/>
      <name val="Wingdings"/>
      <charset val="2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color rgb="FF262626"/>
      <name val="Segoe UI"/>
      <family val="2"/>
    </font>
    <font>
      <b/>
      <sz val="24"/>
      <name val="Calibri"/>
      <family val="2"/>
      <scheme val="minor"/>
    </font>
    <font>
      <b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136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1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quotePrefix="1" applyBorder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quotePrefix="1" applyAlignment="1">
      <alignment vertical="center"/>
    </xf>
    <xf numFmtId="166" fontId="11" fillId="0" borderId="0" xfId="1" applyNumberFormat="1" applyFont="1" applyFill="1" applyBorder="1" applyAlignment="1" applyProtection="1">
      <alignment horizontal="center" vertical="center"/>
    </xf>
    <xf numFmtId="0" fontId="25" fillId="0" borderId="2" xfId="0" applyFont="1" applyBorder="1" applyAlignment="1">
      <alignment vertical="center"/>
    </xf>
    <xf numFmtId="0" fontId="22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0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centerContinuous" vertical="center"/>
    </xf>
    <xf numFmtId="0" fontId="11" fillId="0" borderId="0" xfId="0" applyFont="1" applyAlignment="1">
      <alignment vertical="center"/>
    </xf>
    <xf numFmtId="49" fontId="11" fillId="4" borderId="8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15" fillId="4" borderId="5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15" fillId="4" borderId="6" xfId="0" applyFont="1" applyFill="1" applyBorder="1" applyAlignment="1" applyProtection="1">
      <alignment horizontal="center" vertical="center"/>
      <protection locked="0"/>
    </xf>
    <xf numFmtId="20" fontId="7" fillId="4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20" fontId="7" fillId="4" borderId="1" xfId="0" applyNumberFormat="1" applyFont="1" applyFill="1" applyBorder="1" applyAlignment="1" applyProtection="1">
      <alignment horizontal="center" vertical="center"/>
      <protection locked="0"/>
    </xf>
    <xf numFmtId="20" fontId="7" fillId="5" borderId="1" xfId="0" applyNumberFormat="1" applyFont="1" applyFill="1" applyBorder="1" applyAlignment="1">
      <alignment horizontal="center" vertical="center"/>
    </xf>
    <xf numFmtId="2" fontId="11" fillId="5" borderId="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" fontId="11" fillId="5" borderId="7" xfId="0" quotePrefix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2" fontId="11" fillId="5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left" vertical="center"/>
      <protection locked="0"/>
    </xf>
    <xf numFmtId="18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14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Continuous" vertical="center"/>
    </xf>
    <xf numFmtId="0" fontId="11" fillId="0" borderId="9" xfId="0" applyFont="1" applyBorder="1" applyAlignment="1">
      <alignment vertical="center"/>
    </xf>
    <xf numFmtId="49" fontId="11" fillId="4" borderId="14" xfId="0" applyNumberFormat="1" applyFont="1" applyFill="1" applyBorder="1" applyAlignment="1" applyProtection="1">
      <alignment horizontal="left" vertical="center"/>
      <protection locked="0"/>
    </xf>
    <xf numFmtId="0" fontId="15" fillId="4" borderId="13" xfId="0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/>
    </xf>
    <xf numFmtId="0" fontId="15" fillId="4" borderId="14" xfId="0" applyFont="1" applyFill="1" applyBorder="1" applyAlignment="1" applyProtection="1">
      <alignment horizontal="center" vertical="center"/>
      <protection locked="0"/>
    </xf>
    <xf numFmtId="20" fontId="7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20" fontId="7" fillId="4" borderId="9" xfId="0" applyNumberFormat="1" applyFont="1" applyFill="1" applyBorder="1" applyAlignment="1" applyProtection="1">
      <alignment horizontal="center" vertical="center"/>
      <protection locked="0"/>
    </xf>
    <xf numFmtId="20" fontId="7" fillId="5" borderId="9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Continuous" vertical="center"/>
    </xf>
    <xf numFmtId="0" fontId="9" fillId="7" borderId="0" xfId="0" applyFont="1" applyFill="1" applyAlignment="1">
      <alignment horizontal="left" vertical="center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4" borderId="1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center"/>
    </xf>
    <xf numFmtId="14" fontId="11" fillId="0" borderId="0" xfId="0" applyNumberFormat="1" applyFont="1" applyAlignment="1" applyProtection="1">
      <alignment horizontal="center" vertical="center"/>
      <protection locked="0"/>
    </xf>
    <xf numFmtId="0" fontId="14" fillId="0" borderId="0" xfId="2" applyFont="1" applyFill="1" applyBorder="1" applyAlignment="1">
      <alignment vertical="center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20" fontId="11" fillId="0" borderId="0" xfId="0" applyNumberFormat="1" applyFont="1" applyAlignment="1" applyProtection="1">
      <alignment horizontal="center" vertical="center"/>
      <protection locked="0"/>
    </xf>
    <xf numFmtId="0" fontId="16" fillId="0" borderId="0" xfId="1" applyNumberFormat="1" applyFont="1" applyFill="1" applyBorder="1" applyAlignment="1" applyProtection="1">
      <alignment horizontal="right" vertical="center"/>
    </xf>
    <xf numFmtId="164" fontId="16" fillId="0" borderId="0" xfId="1" applyNumberFormat="1" applyFont="1" applyFill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20" fontId="16" fillId="0" borderId="0" xfId="1" applyNumberFormat="1" applyFont="1" applyFill="1" applyBorder="1" applyAlignment="1" applyProtection="1">
      <alignment horizontal="right" vertical="center"/>
    </xf>
    <xf numFmtId="0" fontId="4" fillId="4" borderId="0" xfId="0" applyFont="1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9" fillId="4" borderId="0" xfId="0" applyFont="1" applyFill="1" applyAlignment="1" applyProtection="1">
      <alignment horizontal="left" vertical="center"/>
      <protection locked="0"/>
    </xf>
    <xf numFmtId="0" fontId="3" fillId="4" borderId="0" xfId="0" applyFont="1" applyFill="1" applyAlignment="1">
      <alignment vertical="center"/>
    </xf>
    <xf numFmtId="0" fontId="24" fillId="0" borderId="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14" fillId="0" borderId="0" xfId="0" applyFont="1"/>
    <xf numFmtId="20" fontId="16" fillId="0" borderId="0" xfId="1" applyNumberFormat="1" applyFont="1" applyFill="1" applyBorder="1" applyAlignment="1" applyProtection="1">
      <alignment horizontal="right"/>
    </xf>
    <xf numFmtId="0" fontId="12" fillId="0" borderId="0" xfId="0" applyFont="1" applyAlignment="1">
      <alignment horizontal="centerContinuous"/>
    </xf>
    <xf numFmtId="164" fontId="16" fillId="0" borderId="0" xfId="1" applyNumberFormat="1" applyFont="1" applyFill="1" applyBorder="1" applyAlignment="1" applyProtection="1">
      <alignment horizontal="right"/>
    </xf>
    <xf numFmtId="0" fontId="21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vertical="center"/>
    </xf>
    <xf numFmtId="0" fontId="4" fillId="7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14" fillId="5" borderId="1" xfId="2" applyFont="1" applyFill="1" applyBorder="1" applyAlignment="1" applyProtection="1">
      <alignment vertical="center"/>
    </xf>
    <xf numFmtId="0" fontId="14" fillId="5" borderId="9" xfId="2" applyFont="1" applyFill="1" applyBorder="1" applyAlignment="1" applyProtection="1">
      <alignment vertical="center"/>
    </xf>
    <xf numFmtId="0" fontId="8" fillId="0" borderId="0" xfId="0" applyFont="1"/>
    <xf numFmtId="0" fontId="4" fillId="0" borderId="0" xfId="0" applyFont="1"/>
    <xf numFmtId="0" fontId="13" fillId="0" borderId="0" xfId="0" applyFont="1" applyAlignment="1">
      <alignment horizontal="left"/>
    </xf>
    <xf numFmtId="0" fontId="17" fillId="0" borderId="18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18" fillId="0" borderId="18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0" fillId="4" borderId="19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165" fontId="11" fillId="6" borderId="10" xfId="1" applyNumberFormat="1" applyFont="1" applyFill="1" applyBorder="1" applyAlignment="1" applyProtection="1">
      <alignment horizontal="center" vertical="center"/>
    </xf>
    <xf numFmtId="165" fontId="11" fillId="6" borderId="11" xfId="1" applyNumberFormat="1" applyFont="1" applyFill="1" applyBorder="1" applyAlignment="1" applyProtection="1">
      <alignment horizontal="center" vertical="center"/>
    </xf>
    <xf numFmtId="165" fontId="11" fillId="6" borderId="12" xfId="1" applyNumberFormat="1" applyFont="1" applyFill="1" applyBorder="1" applyAlignment="1" applyProtection="1">
      <alignment horizontal="center" vertical="center"/>
    </xf>
    <xf numFmtId="0" fontId="22" fillId="0" borderId="15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166" fontId="11" fillId="6" borderId="10" xfId="1" applyNumberFormat="1" applyFont="1" applyFill="1" applyBorder="1" applyAlignment="1" applyProtection="1">
      <alignment horizontal="center" vertical="center"/>
    </xf>
    <xf numFmtId="166" fontId="11" fillId="6" borderId="11" xfId="1" applyNumberFormat="1" applyFont="1" applyFill="1" applyBorder="1" applyAlignment="1" applyProtection="1">
      <alignment horizontal="center" vertical="center"/>
    </xf>
    <xf numFmtId="166" fontId="11" fillId="6" borderId="12" xfId="1" applyNumberFormat="1" applyFont="1" applyFill="1" applyBorder="1" applyAlignment="1" applyProtection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3">
    <cellStyle name="20 % - Akzent3" xfId="2" builtinId="38"/>
    <cellStyle name="Neutral" xfId="1" builtinId="28"/>
    <cellStyle name="Standard" xfId="0" builtinId="0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0</xdr:row>
          <xdr:rowOff>47625</xdr:rowOff>
        </xdr:from>
        <xdr:to>
          <xdr:col>12</xdr:col>
          <xdr:colOff>533400</xdr:colOff>
          <xdr:row>0</xdr:row>
          <xdr:rowOff>590550</xdr:rowOff>
        </xdr:to>
        <xdr:sp macro="" textlink="">
          <xdr:nvSpPr>
            <xdr:cNvPr id="6145" name="Bild 28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46363</xdr:colOff>
      <xdr:row>57</xdr:row>
      <xdr:rowOff>77563</xdr:rowOff>
    </xdr:from>
    <xdr:to>
      <xdr:col>28</xdr:col>
      <xdr:colOff>23579</xdr:colOff>
      <xdr:row>69</xdr:row>
      <xdr:rowOff>89640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63" y="10241298"/>
          <a:ext cx="14107834" cy="25334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361950</xdr:colOff>
          <xdr:row>0</xdr:row>
          <xdr:rowOff>47625</xdr:rowOff>
        </xdr:from>
        <xdr:to>
          <xdr:col>4</xdr:col>
          <xdr:colOff>809625</xdr:colOff>
          <xdr:row>0</xdr:row>
          <xdr:rowOff>590550</xdr:rowOff>
        </xdr:to>
        <xdr:sp macro="" textlink="">
          <xdr:nvSpPr>
            <xdr:cNvPr id="4098" name="Bild 28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38100</xdr:colOff>
          <xdr:row>0</xdr:row>
          <xdr:rowOff>47625</xdr:rowOff>
        </xdr:from>
        <xdr:to>
          <xdr:col>41</xdr:col>
          <xdr:colOff>1333500</xdr:colOff>
          <xdr:row>0</xdr:row>
          <xdr:rowOff>590550</xdr:rowOff>
        </xdr:to>
        <xdr:sp macro="" textlink="">
          <xdr:nvSpPr>
            <xdr:cNvPr id="5123" name="Bild 28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fan.muster@ur.ch" TargetMode="External"/><Relationship Id="rId6" Type="http://schemas.openxmlformats.org/officeDocument/2006/relationships/image" Target="../media/image1.png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49F0-E875-4182-9053-52D161E26DC3}">
  <dimension ref="A1:AG105"/>
  <sheetViews>
    <sheetView showGridLines="0" tabSelected="1" zoomScale="130" zoomScaleNormal="130" zoomScaleSheetLayoutView="55" workbookViewId="0">
      <selection activeCell="M27" sqref="M27"/>
    </sheetView>
  </sheetViews>
  <sheetFormatPr baseColWidth="10" defaultColWidth="11.42578125" defaultRowHeight="12.75" x14ac:dyDescent="0.25"/>
  <cols>
    <col min="1" max="1" width="9.28515625" style="1" customWidth="1"/>
    <col min="2" max="2" width="8.28515625" style="1" customWidth="1"/>
    <col min="3" max="3" width="12.7109375" style="1" customWidth="1"/>
    <col min="4" max="7" width="11.42578125" style="1"/>
    <col min="8" max="8" width="15" style="1" customWidth="1"/>
    <col min="9" max="9" width="3.140625" style="1" customWidth="1"/>
    <col min="10" max="10" width="5.5703125" style="1" customWidth="1"/>
    <col min="11" max="11" width="7.5703125" style="1" customWidth="1"/>
    <col min="12" max="13" width="11.42578125" style="1"/>
    <col min="14" max="14" width="0.85546875" style="1" customWidth="1"/>
    <col min="15" max="15" width="9.140625" style="1" customWidth="1"/>
    <col min="16" max="16" width="0.85546875" style="1" customWidth="1"/>
    <col min="17" max="17" width="25.7109375" style="1" customWidth="1"/>
    <col min="18" max="18" width="0.85546875" style="1" customWidth="1"/>
    <col min="19" max="19" width="6.7109375" style="1" customWidth="1"/>
    <col min="20" max="20" width="0.85546875" style="1" customWidth="1"/>
    <col min="21" max="21" width="8.42578125" style="1" customWidth="1"/>
    <col min="22" max="22" width="0.85546875" style="1" customWidth="1"/>
    <col min="23" max="23" width="7.7109375" style="1" customWidth="1"/>
    <col min="24" max="24" width="0.85546875" style="1" customWidth="1"/>
    <col min="25" max="25" width="8.5703125" style="1" customWidth="1"/>
    <col min="26" max="26" width="0.85546875" style="1" customWidth="1"/>
    <col min="27" max="27" width="8.85546875" style="1" customWidth="1"/>
    <col min="28" max="28" width="0.85546875" style="1" customWidth="1"/>
    <col min="29" max="29" width="11.42578125" style="1"/>
    <col min="30" max="30" width="0.85546875" style="1" customWidth="1"/>
    <col min="31" max="31" width="11.42578125" style="1"/>
    <col min="32" max="32" width="0.85546875" style="1" customWidth="1"/>
    <col min="33" max="16384" width="11.42578125" style="1"/>
  </cols>
  <sheetData>
    <row r="1" spans="1:12" s="12" customFormat="1" ht="48.75" customHeight="1" x14ac:dyDescent="0.25">
      <c r="A1" s="5" t="s">
        <v>0</v>
      </c>
    </row>
    <row r="2" spans="1:12" s="12" customFormat="1" ht="15.75" customHeight="1" x14ac:dyDescent="0.25">
      <c r="L2" s="11" t="s">
        <v>1</v>
      </c>
    </row>
    <row r="3" spans="1:12" s="12" customFormat="1" ht="15.75" customHeight="1" x14ac:dyDescent="0.25">
      <c r="L3" s="11"/>
    </row>
    <row r="4" spans="1:12" s="12" customFormat="1" ht="15.75" customHeight="1" x14ac:dyDescent="0.25">
      <c r="L4" s="11"/>
    </row>
    <row r="5" spans="1:12" ht="31.5" x14ac:dyDescent="0.25">
      <c r="A5" s="123" t="s">
        <v>2</v>
      </c>
    </row>
    <row r="6" spans="1:12" ht="12.75" customHeight="1" x14ac:dyDescent="0.25">
      <c r="A6" s="91"/>
      <c r="B6" s="1" t="s">
        <v>3</v>
      </c>
    </row>
    <row r="7" spans="1:12" ht="12.75" customHeight="1" x14ac:dyDescent="0.25">
      <c r="A7" s="109"/>
      <c r="B7" s="1" t="s">
        <v>4</v>
      </c>
    </row>
    <row r="8" spans="1:12" ht="12.75" customHeight="1" x14ac:dyDescent="0.25">
      <c r="A8" s="110"/>
      <c r="B8" s="1" t="s">
        <v>5</v>
      </c>
    </row>
    <row r="9" spans="1:12" ht="12.75" customHeight="1" x14ac:dyDescent="0.25">
      <c r="A9" s="93" t="s">
        <v>6</v>
      </c>
      <c r="B9" s="1" t="s">
        <v>7</v>
      </c>
    </row>
    <row r="10" spans="1:12" ht="12.75" customHeight="1" x14ac:dyDescent="0.25">
      <c r="A10" s="93" t="s">
        <v>8</v>
      </c>
      <c r="B10" s="1" t="s">
        <v>9</v>
      </c>
    </row>
    <row r="11" spans="1:12" ht="12.75" customHeight="1" x14ac:dyDescent="0.25">
      <c r="A11" s="81"/>
    </row>
    <row r="12" spans="1:12" ht="12.75" customHeight="1" x14ac:dyDescent="0.25">
      <c r="A12" s="81"/>
    </row>
    <row r="13" spans="1:12" ht="12.75" customHeight="1" x14ac:dyDescent="0.25">
      <c r="A13" s="81"/>
    </row>
    <row r="14" spans="1:12" ht="12.75" customHeight="1" x14ac:dyDescent="0.25"/>
    <row r="15" spans="1:12" ht="31.5" x14ac:dyDescent="0.25">
      <c r="A15" s="123" t="s">
        <v>10</v>
      </c>
    </row>
    <row r="16" spans="1:12" ht="18.75" x14ac:dyDescent="0.25">
      <c r="A16" s="81" t="s">
        <v>11</v>
      </c>
      <c r="B16" s="81"/>
      <c r="C16" s="95" t="s">
        <v>12</v>
      </c>
      <c r="D16" s="95"/>
      <c r="E16" s="95"/>
      <c r="F16" s="95"/>
    </row>
    <row r="17" spans="1:33" ht="12.75" customHeight="1" x14ac:dyDescent="0.25">
      <c r="A17" s="92"/>
    </row>
    <row r="18" spans="1:33" ht="12.75" customHeight="1" x14ac:dyDescent="0.25">
      <c r="A18" s="98"/>
    </row>
    <row r="19" spans="1:33" ht="18.75" x14ac:dyDescent="0.25">
      <c r="A19" s="81" t="s">
        <v>13</v>
      </c>
      <c r="B19" s="81"/>
      <c r="C19" s="95" t="s">
        <v>14</v>
      </c>
      <c r="D19" s="95"/>
      <c r="E19" s="95"/>
      <c r="F19" s="9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</row>
    <row r="20" spans="1:33" ht="18.75" x14ac:dyDescent="0.25">
      <c r="A20" s="114" t="s">
        <v>15</v>
      </c>
      <c r="B20" s="81"/>
      <c r="C20" s="81"/>
      <c r="D20" s="81"/>
      <c r="E20" s="81"/>
      <c r="F20" s="81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</row>
    <row r="21" spans="1:33" ht="15.75" x14ac:dyDescent="0.25">
      <c r="A21" s="11">
        <v>1</v>
      </c>
      <c r="B21" s="4" t="s">
        <v>16</v>
      </c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</row>
    <row r="22" spans="1:33" x14ac:dyDescent="0.25">
      <c r="A22" s="12">
        <v>1.1000000000000001</v>
      </c>
      <c r="B22" s="1" t="s">
        <v>17</v>
      </c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</row>
    <row r="23" spans="1:33" x14ac:dyDescent="0.25">
      <c r="A23" s="12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</row>
    <row r="24" spans="1:33" s="101" customFormat="1" ht="18.75" x14ac:dyDescent="0.3">
      <c r="A24" s="114" t="s">
        <v>18</v>
      </c>
      <c r="B24" s="115"/>
      <c r="C24" s="115"/>
      <c r="D24" s="115"/>
      <c r="E24" s="115"/>
      <c r="F24" s="115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</row>
    <row r="25" spans="1:33" ht="15.75" x14ac:dyDescent="0.25">
      <c r="A25" s="11">
        <v>2</v>
      </c>
      <c r="B25" s="4" t="s">
        <v>19</v>
      </c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</row>
    <row r="26" spans="1:33" x14ac:dyDescent="0.25">
      <c r="A26" s="12">
        <v>2.1</v>
      </c>
      <c r="B26" s="1" t="s">
        <v>20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</row>
    <row r="27" spans="1:33" x14ac:dyDescent="0.25">
      <c r="A27" s="99"/>
      <c r="B27" s="1" t="s">
        <v>21</v>
      </c>
      <c r="M27" s="82"/>
      <c r="N27" s="37"/>
      <c r="O27" s="83"/>
      <c r="P27" s="38"/>
      <c r="Q27" s="84"/>
      <c r="R27" s="40"/>
      <c r="S27" s="85"/>
      <c r="T27" s="42"/>
      <c r="U27" s="86"/>
      <c r="V27" s="42"/>
      <c r="W27" s="86"/>
      <c r="X27" s="42"/>
      <c r="Y27" s="86"/>
      <c r="Z27" s="49"/>
      <c r="AA27" s="86"/>
      <c r="AB27" s="52"/>
      <c r="AC27" s="87"/>
      <c r="AD27" s="52"/>
      <c r="AE27" s="88"/>
      <c r="AF27" s="52"/>
      <c r="AG27" s="88"/>
    </row>
    <row r="28" spans="1:33" x14ac:dyDescent="0.25">
      <c r="A28" s="99"/>
      <c r="M28" s="82"/>
      <c r="N28" s="37"/>
      <c r="O28" s="83"/>
      <c r="P28" s="38"/>
      <c r="Q28" s="84"/>
      <c r="R28" s="40"/>
      <c r="S28" s="85"/>
      <c r="T28" s="42"/>
      <c r="U28" s="86"/>
      <c r="V28" s="42"/>
      <c r="W28" s="86"/>
      <c r="X28" s="42"/>
      <c r="Y28" s="86"/>
      <c r="Z28" s="49"/>
      <c r="AA28" s="86"/>
      <c r="AB28" s="52"/>
      <c r="AC28" s="87"/>
      <c r="AD28" s="52"/>
      <c r="AE28" s="88"/>
      <c r="AF28" s="52"/>
      <c r="AG28" s="88"/>
    </row>
    <row r="29" spans="1:33" x14ac:dyDescent="0.25">
      <c r="A29" s="12">
        <v>2.2000000000000002</v>
      </c>
      <c r="B29" s="1" t="s">
        <v>22</v>
      </c>
      <c r="M29" s="82"/>
      <c r="N29" s="37"/>
      <c r="O29" s="83"/>
      <c r="P29" s="38"/>
      <c r="Q29" s="84"/>
      <c r="R29" s="40"/>
      <c r="S29" s="85"/>
      <c r="T29" s="42"/>
      <c r="U29" s="86"/>
      <c r="V29" s="42"/>
      <c r="W29" s="86"/>
      <c r="X29" s="42"/>
      <c r="Y29" s="86"/>
      <c r="Z29" s="49"/>
      <c r="AA29" s="86"/>
      <c r="AB29" s="52"/>
      <c r="AC29" s="87"/>
      <c r="AD29" s="52"/>
      <c r="AE29" s="88"/>
      <c r="AF29" s="52"/>
      <c r="AG29" s="88"/>
    </row>
    <row r="30" spans="1:33" x14ac:dyDescent="0.25">
      <c r="A30" s="92"/>
    </row>
    <row r="31" spans="1:33" ht="15.75" x14ac:dyDescent="0.25">
      <c r="A31" s="11">
        <v>3</v>
      </c>
      <c r="B31" s="4" t="s">
        <v>23</v>
      </c>
      <c r="AA31" s="89"/>
      <c r="AB31" s="89"/>
      <c r="AC31" s="90"/>
      <c r="AD31" s="52"/>
      <c r="AE31" s="88"/>
      <c r="AF31" s="52"/>
      <c r="AG31" s="88"/>
    </row>
    <row r="32" spans="1:33" x14ac:dyDescent="0.25">
      <c r="A32" s="12">
        <v>3.1</v>
      </c>
      <c r="B32" s="1" t="s">
        <v>24</v>
      </c>
    </row>
    <row r="33" spans="1:33" x14ac:dyDescent="0.25">
      <c r="A33" s="92"/>
      <c r="B33" s="1" t="s">
        <v>25</v>
      </c>
      <c r="AA33" s="89"/>
      <c r="AB33" s="89"/>
      <c r="AC33" s="90"/>
      <c r="AD33" s="52"/>
      <c r="AE33" s="88"/>
      <c r="AF33" s="52"/>
      <c r="AG33" s="88"/>
    </row>
    <row r="34" spans="1:33" s="101" customFormat="1" ht="15.95" customHeight="1" x14ac:dyDescent="0.2">
      <c r="A34" s="100"/>
      <c r="B34" s="107" t="s">
        <v>26</v>
      </c>
      <c r="AA34" s="102"/>
      <c r="AB34" s="102"/>
      <c r="AC34" s="103"/>
      <c r="AD34" s="104"/>
      <c r="AE34" s="105"/>
      <c r="AF34" s="104"/>
      <c r="AG34" s="105"/>
    </row>
    <row r="35" spans="1:33" x14ac:dyDescent="0.25">
      <c r="A35" s="92"/>
      <c r="B35" s="106" t="s">
        <v>27</v>
      </c>
      <c r="AA35" s="89"/>
      <c r="AB35" s="89"/>
      <c r="AC35" s="90"/>
      <c r="AD35" s="52"/>
      <c r="AE35" s="88"/>
      <c r="AF35" s="52"/>
      <c r="AG35" s="88"/>
    </row>
    <row r="36" spans="1:33" x14ac:dyDescent="0.25">
      <c r="A36" s="92"/>
      <c r="B36" s="106" t="s">
        <v>28</v>
      </c>
      <c r="AA36" s="89"/>
      <c r="AB36" s="89"/>
      <c r="AC36" s="90"/>
      <c r="AD36" s="52"/>
      <c r="AE36" s="88"/>
      <c r="AF36" s="52"/>
      <c r="AG36" s="88"/>
    </row>
    <row r="37" spans="1:33" x14ac:dyDescent="0.25">
      <c r="A37" s="99"/>
      <c r="M37" s="82"/>
      <c r="N37" s="37"/>
      <c r="O37" s="83"/>
      <c r="P37" s="38"/>
      <c r="Q37" s="84"/>
      <c r="R37" s="40"/>
      <c r="S37" s="85"/>
      <c r="T37" s="42"/>
      <c r="U37" s="86"/>
      <c r="V37" s="42"/>
      <c r="W37" s="86"/>
      <c r="X37" s="42"/>
      <c r="Y37" s="86"/>
      <c r="Z37" s="49"/>
      <c r="AA37" s="86"/>
      <c r="AB37" s="52"/>
      <c r="AC37" s="87"/>
      <c r="AD37" s="52"/>
      <c r="AE37" s="88"/>
      <c r="AF37" s="52"/>
      <c r="AG37" s="88"/>
    </row>
    <row r="38" spans="1:33" x14ac:dyDescent="0.25">
      <c r="A38" s="12">
        <v>3.2</v>
      </c>
      <c r="B38" s="1" t="s">
        <v>29</v>
      </c>
      <c r="AA38" s="89"/>
      <c r="AB38" s="89"/>
      <c r="AC38" s="90"/>
      <c r="AD38" s="52"/>
      <c r="AE38" s="88"/>
      <c r="AF38" s="52"/>
      <c r="AG38" s="88"/>
    </row>
    <row r="39" spans="1:33" s="101" customFormat="1" ht="15.95" customHeight="1" x14ac:dyDescent="0.2">
      <c r="A39" s="100"/>
      <c r="B39" s="107" t="s">
        <v>30</v>
      </c>
      <c r="AA39" s="102"/>
      <c r="AB39" s="102"/>
      <c r="AC39" s="103"/>
      <c r="AD39" s="104"/>
      <c r="AE39" s="105"/>
      <c r="AF39" s="104"/>
      <c r="AG39" s="105"/>
    </row>
    <row r="40" spans="1:33" x14ac:dyDescent="0.25">
      <c r="A40" s="92"/>
      <c r="B40" s="106" t="s">
        <v>31</v>
      </c>
      <c r="AA40" s="89"/>
      <c r="AB40" s="89"/>
      <c r="AC40" s="90"/>
      <c r="AD40" s="52"/>
      <c r="AE40" s="88"/>
      <c r="AF40" s="52"/>
      <c r="AG40" s="88"/>
    </row>
    <row r="41" spans="1:33" x14ac:dyDescent="0.25">
      <c r="A41" s="92"/>
      <c r="B41" s="106" t="s">
        <v>32</v>
      </c>
      <c r="AA41" s="89"/>
      <c r="AB41" s="89"/>
      <c r="AC41" s="90"/>
      <c r="AD41" s="52"/>
      <c r="AE41" s="88"/>
      <c r="AF41" s="52"/>
      <c r="AG41" s="88"/>
    </row>
    <row r="42" spans="1:33" x14ac:dyDescent="0.25">
      <c r="A42" s="99"/>
      <c r="M42" s="82"/>
      <c r="N42" s="37"/>
      <c r="O42" s="83"/>
      <c r="P42" s="38"/>
      <c r="Q42" s="84"/>
      <c r="R42" s="40"/>
      <c r="S42" s="85"/>
      <c r="T42" s="42"/>
      <c r="U42" s="86"/>
      <c r="V42" s="42"/>
      <c r="W42" s="86"/>
      <c r="X42" s="42"/>
      <c r="Y42" s="86"/>
      <c r="Z42" s="49"/>
      <c r="AA42" s="86"/>
      <c r="AB42" s="52"/>
      <c r="AC42" s="87"/>
      <c r="AD42" s="52"/>
      <c r="AE42" s="88"/>
      <c r="AF42" s="52"/>
      <c r="AG42" s="88"/>
    </row>
    <row r="43" spans="1:33" x14ac:dyDescent="0.25">
      <c r="A43" s="12">
        <v>3.3</v>
      </c>
      <c r="B43" s="1" t="s">
        <v>33</v>
      </c>
    </row>
    <row r="44" spans="1:33" x14ac:dyDescent="0.25">
      <c r="A44" s="92"/>
      <c r="B44" s="1" t="s">
        <v>34</v>
      </c>
    </row>
    <row r="45" spans="1:33" x14ac:dyDescent="0.25">
      <c r="A45" s="92"/>
    </row>
    <row r="46" spans="1:33" ht="15.75" x14ac:dyDescent="0.25">
      <c r="A46" s="11">
        <v>4</v>
      </c>
      <c r="B46" s="4" t="s">
        <v>35</v>
      </c>
    </row>
    <row r="47" spans="1:33" x14ac:dyDescent="0.25">
      <c r="A47" s="12">
        <v>4.0999999999999996</v>
      </c>
      <c r="B47" s="1" t="s">
        <v>36</v>
      </c>
    </row>
    <row r="48" spans="1:33" x14ac:dyDescent="0.25">
      <c r="A48" s="92"/>
      <c r="B48" s="1" t="s">
        <v>37</v>
      </c>
    </row>
    <row r="49" spans="1:33" x14ac:dyDescent="0.25">
      <c r="A49" s="92"/>
      <c r="B49" s="1" t="s">
        <v>38</v>
      </c>
    </row>
    <row r="50" spans="1:33" s="101" customFormat="1" ht="15.95" customHeight="1" x14ac:dyDescent="0.2">
      <c r="A50" s="100"/>
      <c r="B50" s="107" t="s">
        <v>39</v>
      </c>
      <c r="AA50" s="102"/>
      <c r="AB50" s="102"/>
      <c r="AC50" s="103"/>
      <c r="AD50" s="104"/>
      <c r="AE50" s="105"/>
      <c r="AF50" s="104"/>
      <c r="AG50" s="105"/>
    </row>
    <row r="51" spans="1:33" x14ac:dyDescent="0.25">
      <c r="A51" s="92"/>
      <c r="B51" s="108" t="s">
        <v>40</v>
      </c>
    </row>
    <row r="52" spans="1:33" s="101" customFormat="1" ht="15.95" customHeight="1" x14ac:dyDescent="0.2">
      <c r="A52" s="100"/>
      <c r="B52" s="107" t="s">
        <v>41</v>
      </c>
      <c r="AA52" s="102"/>
      <c r="AB52" s="102"/>
      <c r="AC52" s="103"/>
      <c r="AD52" s="104"/>
      <c r="AE52" s="105"/>
      <c r="AF52" s="104"/>
      <c r="AG52" s="105"/>
    </row>
    <row r="53" spans="1:33" x14ac:dyDescent="0.25">
      <c r="A53" s="12"/>
      <c r="B53" s="1" t="s">
        <v>42</v>
      </c>
    </row>
    <row r="54" spans="1:33" x14ac:dyDescent="0.25">
      <c r="A54" s="92"/>
      <c r="B54" s="1" t="s">
        <v>43</v>
      </c>
    </row>
    <row r="55" spans="1:33" x14ac:dyDescent="0.25">
      <c r="A55" s="92"/>
    </row>
    <row r="56" spans="1:33" x14ac:dyDescent="0.25">
      <c r="A56" s="12"/>
    </row>
    <row r="57" spans="1:33" ht="15.75" x14ac:dyDescent="0.25">
      <c r="A57" s="11" t="s">
        <v>44</v>
      </c>
    </row>
    <row r="58" spans="1:33" x14ac:dyDescent="0.25">
      <c r="A58" s="12"/>
    </row>
    <row r="59" spans="1:33" x14ac:dyDescent="0.25">
      <c r="A59" s="12"/>
    </row>
    <row r="60" spans="1:33" x14ac:dyDescent="0.25">
      <c r="A60" s="12"/>
    </row>
    <row r="61" spans="1:33" x14ac:dyDescent="0.25">
      <c r="A61" s="12"/>
    </row>
    <row r="62" spans="1:33" x14ac:dyDescent="0.25">
      <c r="A62" s="12"/>
    </row>
    <row r="63" spans="1:33" x14ac:dyDescent="0.25">
      <c r="A63" s="12"/>
    </row>
    <row r="64" spans="1:33" ht="63" customHeight="1" x14ac:dyDescent="0.25">
      <c r="A64" s="12"/>
    </row>
    <row r="65" spans="1:2" ht="12.75" customHeight="1" x14ac:dyDescent="0.25">
      <c r="A65" s="81"/>
    </row>
    <row r="66" spans="1:2" ht="12.75" customHeight="1" x14ac:dyDescent="0.25">
      <c r="A66" s="81"/>
    </row>
    <row r="67" spans="1:2" ht="12.75" customHeight="1" x14ac:dyDescent="0.25">
      <c r="A67" s="81"/>
    </row>
    <row r="68" spans="1:2" ht="12.75" customHeight="1" x14ac:dyDescent="0.25">
      <c r="A68" s="81"/>
    </row>
    <row r="69" spans="1:2" ht="12.75" customHeight="1" x14ac:dyDescent="0.25">
      <c r="A69" s="81"/>
    </row>
    <row r="70" spans="1:2" ht="12.75" customHeight="1" x14ac:dyDescent="0.25">
      <c r="A70" s="81"/>
    </row>
    <row r="71" spans="1:2" ht="12.75" customHeight="1" x14ac:dyDescent="0.25">
      <c r="A71" s="81"/>
    </row>
    <row r="72" spans="1:2" ht="12.75" customHeight="1" x14ac:dyDescent="0.25">
      <c r="A72" s="81"/>
    </row>
    <row r="73" spans="1:2" ht="12.75" customHeight="1" x14ac:dyDescent="0.25">
      <c r="A73" s="81"/>
    </row>
    <row r="74" spans="1:2" ht="31.5" x14ac:dyDescent="0.25">
      <c r="A74" s="123" t="s">
        <v>45</v>
      </c>
    </row>
    <row r="76" spans="1:2" x14ac:dyDescent="0.25">
      <c r="A76" s="12">
        <v>1</v>
      </c>
      <c r="B76" s="1" t="s">
        <v>46</v>
      </c>
    </row>
    <row r="77" spans="1:2" x14ac:dyDescent="0.25">
      <c r="A77" s="12"/>
      <c r="B77" s="111" t="s">
        <v>47</v>
      </c>
    </row>
    <row r="78" spans="1:2" x14ac:dyDescent="0.25">
      <c r="A78" s="12"/>
    </row>
    <row r="79" spans="1:2" x14ac:dyDescent="0.25">
      <c r="A79" s="12">
        <v>2</v>
      </c>
      <c r="B79" s="1" t="s">
        <v>48</v>
      </c>
    </row>
    <row r="80" spans="1:2" x14ac:dyDescent="0.25">
      <c r="A80" s="12"/>
      <c r="B80" s="1" t="s">
        <v>49</v>
      </c>
    </row>
    <row r="81" spans="1:2" x14ac:dyDescent="0.25">
      <c r="A81" s="12"/>
    </row>
    <row r="82" spans="1:2" x14ac:dyDescent="0.25">
      <c r="A82" s="12">
        <v>3</v>
      </c>
      <c r="B82" s="1" t="s">
        <v>50</v>
      </c>
    </row>
    <row r="83" spans="1:2" x14ac:dyDescent="0.25">
      <c r="A83" s="12"/>
      <c r="B83" s="1" t="s">
        <v>51</v>
      </c>
    </row>
    <row r="84" spans="1:2" x14ac:dyDescent="0.25">
      <c r="A84" s="12"/>
    </row>
    <row r="85" spans="1:2" x14ac:dyDescent="0.25">
      <c r="A85" s="12">
        <v>4</v>
      </c>
      <c r="B85" s="1" t="s">
        <v>52</v>
      </c>
    </row>
    <row r="86" spans="1:2" x14ac:dyDescent="0.25">
      <c r="A86" s="12"/>
      <c r="B86" s="1" t="s">
        <v>53</v>
      </c>
    </row>
    <row r="87" spans="1:2" x14ac:dyDescent="0.25">
      <c r="A87" s="12"/>
      <c r="B87" s="1" t="s">
        <v>54</v>
      </c>
    </row>
    <row r="88" spans="1:2" x14ac:dyDescent="0.25">
      <c r="A88" s="12"/>
    </row>
    <row r="89" spans="1:2" x14ac:dyDescent="0.25">
      <c r="A89" s="12">
        <v>5</v>
      </c>
      <c r="B89" s="1" t="s">
        <v>55</v>
      </c>
    </row>
    <row r="90" spans="1:2" x14ac:dyDescent="0.25">
      <c r="A90" s="12"/>
    </row>
    <row r="91" spans="1:2" x14ac:dyDescent="0.25">
      <c r="A91" s="12">
        <v>6</v>
      </c>
      <c r="B91" s="1" t="s">
        <v>56</v>
      </c>
    </row>
    <row r="92" spans="1:2" x14ac:dyDescent="0.25">
      <c r="A92" s="12"/>
      <c r="B92" s="1" t="s">
        <v>57</v>
      </c>
    </row>
    <row r="93" spans="1:2" x14ac:dyDescent="0.25">
      <c r="A93" s="12"/>
    </row>
    <row r="94" spans="1:2" x14ac:dyDescent="0.25">
      <c r="A94" s="12"/>
    </row>
    <row r="95" spans="1:2" x14ac:dyDescent="0.25">
      <c r="A95" s="12"/>
    </row>
    <row r="96" spans="1:2" ht="26.25" x14ac:dyDescent="0.25">
      <c r="A96" s="124" t="s">
        <v>58</v>
      </c>
    </row>
    <row r="97" spans="1:1" ht="26.25" x14ac:dyDescent="0.25">
      <c r="A97" s="124" t="s">
        <v>59</v>
      </c>
    </row>
    <row r="98" spans="1:1" ht="26.25" x14ac:dyDescent="0.25">
      <c r="A98" s="124"/>
    </row>
    <row r="99" spans="1:1" x14ac:dyDescent="0.25">
      <c r="A99" s="12" t="s">
        <v>60</v>
      </c>
    </row>
    <row r="100" spans="1:1" x14ac:dyDescent="0.25">
      <c r="A100" s="12"/>
    </row>
    <row r="101" spans="1:1" x14ac:dyDescent="0.25">
      <c r="A101" s="1" t="s">
        <v>61</v>
      </c>
    </row>
    <row r="102" spans="1:1" x14ac:dyDescent="0.25">
      <c r="A102" s="1" t="s">
        <v>1</v>
      </c>
    </row>
    <row r="105" spans="1:1" x14ac:dyDescent="0.25">
      <c r="A105" s="78" t="s">
        <v>62</v>
      </c>
    </row>
  </sheetData>
  <sheetProtection sheet="1" objects="1" scenarios="1" selectLockedCells="1"/>
  <pageMargins left="0.7" right="0.7" top="0.78740157499999996" bottom="0.78740157499999996" header="0.3" footer="0.3"/>
  <pageSetup paperSize="9" scale="54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6145" r:id="rId4">
          <objectPr defaultSize="0" autoFill="0" autoLine="0" autoPict="0" r:id="rId5">
            <anchor moveWithCells="1" sizeWithCells="1">
              <from>
                <xdr:col>11</xdr:col>
                <xdr:colOff>0</xdr:colOff>
                <xdr:row>0</xdr:row>
                <xdr:rowOff>47625</xdr:rowOff>
              </from>
              <to>
                <xdr:col>12</xdr:col>
                <xdr:colOff>533400</xdr:colOff>
                <xdr:row>0</xdr:row>
                <xdr:rowOff>590550</xdr:rowOff>
              </to>
            </anchor>
          </objectPr>
        </oleObject>
      </mc:Choice>
      <mc:Fallback>
        <oleObject progId="MSPhotoEd.3" shapeId="61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4E799-14C9-409F-BA5D-C817EFFDDB30}">
  <dimension ref="A1:O21"/>
  <sheetViews>
    <sheetView showGridLines="0" zoomScale="130" zoomScaleNormal="130" workbookViewId="0">
      <selection activeCell="B11" sqref="B11"/>
    </sheetView>
  </sheetViews>
  <sheetFormatPr baseColWidth="10" defaultColWidth="11.42578125" defaultRowHeight="15" x14ac:dyDescent="0.25"/>
  <cols>
    <col min="1" max="1" width="29.85546875" style="6" customWidth="1"/>
    <col min="2" max="2" width="72.140625" style="6" customWidth="1"/>
    <col min="3" max="3" width="5.42578125" style="6" customWidth="1"/>
    <col min="4" max="4" width="7.28515625" style="6" customWidth="1"/>
    <col min="5" max="5" width="17.85546875" style="6" customWidth="1"/>
    <col min="6" max="6" width="6.140625" style="6" customWidth="1"/>
    <col min="7" max="7" width="5.28515625" style="6" customWidth="1"/>
    <col min="8" max="16384" width="11.42578125" style="6"/>
  </cols>
  <sheetData>
    <row r="1" spans="1:15" s="12" customFormat="1" ht="48.75" customHeight="1" x14ac:dyDescent="0.25">
      <c r="A1" s="5" t="str">
        <f>CONCATENATE("Anlagedaten ",Anlagedaten!B14," / ",Anlagedaten!B13)</f>
        <v>Anlagedaten Rütli / Seelisberg</v>
      </c>
      <c r="G1" s="2"/>
    </row>
    <row r="2" spans="1:15" s="12" customFormat="1" ht="15.75" customHeight="1" x14ac:dyDescent="0.25">
      <c r="D2" s="11" t="s">
        <v>1</v>
      </c>
      <c r="G2" s="11"/>
    </row>
    <row r="3" spans="1:15" s="12" customFormat="1" ht="15.75" customHeight="1" x14ac:dyDescent="0.25">
      <c r="L3" s="11"/>
    </row>
    <row r="4" spans="1:15" s="12" customFormat="1" ht="15.75" customHeight="1" x14ac:dyDescent="0.25">
      <c r="L4" s="11"/>
    </row>
    <row r="5" spans="1:15" s="1" customFormat="1" ht="31.5" x14ac:dyDescent="0.25">
      <c r="A5" s="123" t="s">
        <v>2</v>
      </c>
      <c r="B5" s="1" t="s">
        <v>63</v>
      </c>
    </row>
    <row r="6" spans="1:15" s="1" customFormat="1" ht="12.75" customHeight="1" x14ac:dyDescent="0.25">
      <c r="A6" s="91"/>
      <c r="B6" s="1" t="s">
        <v>64</v>
      </c>
    </row>
    <row r="7" spans="1:15" s="1" customFormat="1" ht="12.75" customHeight="1" x14ac:dyDescent="0.25">
      <c r="A7" s="109"/>
      <c r="B7" s="1" t="s">
        <v>65</v>
      </c>
    </row>
    <row r="8" spans="1:15" s="1" customFormat="1" ht="12.75" customHeight="1" x14ac:dyDescent="0.25">
      <c r="A8" s="81"/>
    </row>
    <row r="9" spans="1:15" s="1" customFormat="1" ht="12.75" customHeight="1" x14ac:dyDescent="0.25">
      <c r="A9" s="81"/>
    </row>
    <row r="10" spans="1:15" s="1" customFormat="1" ht="12.75" customHeight="1" x14ac:dyDescent="0.25">
      <c r="A10" s="81"/>
    </row>
    <row r="11" spans="1:15" s="1" customFormat="1" ht="15.75" customHeight="1" x14ac:dyDescent="0.25">
      <c r="A11" s="38" t="s">
        <v>66</v>
      </c>
      <c r="B11" s="94">
        <v>2025</v>
      </c>
      <c r="D11" s="4"/>
      <c r="G11" s="4"/>
      <c r="N11" s="3"/>
      <c r="O11" s="3"/>
    </row>
    <row r="12" spans="1:15" s="1" customFormat="1" ht="15.75" customHeight="1" x14ac:dyDescent="0.25">
      <c r="A12" s="38" t="s">
        <v>15</v>
      </c>
      <c r="B12" s="72">
        <f>B11-1</f>
        <v>2024</v>
      </c>
      <c r="D12" s="4"/>
      <c r="G12" s="4"/>
      <c r="N12" s="3"/>
      <c r="O12" s="3"/>
    </row>
    <row r="13" spans="1:15" s="1" customFormat="1" ht="18" customHeight="1" x14ac:dyDescent="0.25">
      <c r="A13" s="38" t="s">
        <v>67</v>
      </c>
      <c r="B13" s="73" t="s">
        <v>68</v>
      </c>
      <c r="C13" s="74"/>
      <c r="K13" s="75"/>
      <c r="L13" s="75"/>
      <c r="M13" s="75"/>
      <c r="N13" s="3"/>
      <c r="O13" s="3"/>
    </row>
    <row r="14" spans="1:15" s="1" customFormat="1" ht="14.1" customHeight="1" x14ac:dyDescent="0.25">
      <c r="A14" s="38" t="s">
        <v>69</v>
      </c>
      <c r="B14" s="73" t="s">
        <v>70</v>
      </c>
      <c r="C14" s="75"/>
      <c r="E14" s="3"/>
      <c r="L14" s="3"/>
      <c r="M14" s="3"/>
    </row>
    <row r="15" spans="1:15" s="1" customFormat="1" ht="14.1" customHeight="1" x14ac:dyDescent="0.25">
      <c r="A15" s="38"/>
      <c r="B15" s="76"/>
      <c r="C15" s="76"/>
      <c r="G15" s="3"/>
      <c r="N15" s="3"/>
      <c r="O15" s="3"/>
    </row>
    <row r="16" spans="1:15" s="1" customFormat="1" ht="14.1" customHeight="1" x14ac:dyDescent="0.25">
      <c r="A16" s="38"/>
      <c r="B16" s="76"/>
      <c r="C16" s="76"/>
      <c r="G16" s="3"/>
      <c r="N16" s="3"/>
      <c r="O16" s="3"/>
    </row>
    <row r="17" spans="1:13" s="1" customFormat="1" ht="14.1" customHeight="1" x14ac:dyDescent="0.25">
      <c r="A17" s="38" t="s">
        <v>71</v>
      </c>
      <c r="B17" s="77" t="s">
        <v>72</v>
      </c>
      <c r="C17" s="78"/>
      <c r="L17" s="3"/>
      <c r="M17" s="3"/>
    </row>
    <row r="18" spans="1:13" x14ac:dyDescent="0.25">
      <c r="A18" s="38" t="s">
        <v>73</v>
      </c>
      <c r="B18" s="77" t="s">
        <v>74</v>
      </c>
      <c r="C18" s="78"/>
    </row>
    <row r="19" spans="1:13" x14ac:dyDescent="0.25">
      <c r="A19" s="38" t="s">
        <v>75</v>
      </c>
      <c r="B19" s="77" t="s">
        <v>76</v>
      </c>
      <c r="C19" s="78"/>
    </row>
    <row r="20" spans="1:13" x14ac:dyDescent="0.25">
      <c r="A20" s="38"/>
      <c r="B20" s="78"/>
      <c r="C20" s="78"/>
    </row>
    <row r="21" spans="1:13" ht="76.5" x14ac:dyDescent="0.25">
      <c r="A21" s="80" t="s">
        <v>77</v>
      </c>
      <c r="B21" s="79" t="s">
        <v>78</v>
      </c>
      <c r="C21" s="78"/>
    </row>
  </sheetData>
  <sheetProtection sheet="1" objects="1" scenarios="1" selectLockedCells="1"/>
  <hyperlinks>
    <hyperlink ref="B19" r:id="rId1" xr:uid="{6C19A496-F8BD-451C-B689-16204F45622E}"/>
  </hyperlinks>
  <pageMargins left="0.7" right="0.7" top="0.78740157499999996" bottom="0.78740157499999996" header="0.3" footer="0.3"/>
  <pageSetup paperSize="9" scale="71" orientation="landscape" verticalDpi="0" r:id="rId2"/>
  <drawing r:id="rId3"/>
  <legacyDrawing r:id="rId4"/>
  <oleObjects>
    <mc:AlternateContent xmlns:mc="http://schemas.openxmlformats.org/markup-compatibility/2006">
      <mc:Choice Requires="x14">
        <oleObject progId="MSPhotoEd.3" shapeId="4098" r:id="rId5">
          <objectPr defaultSize="0" autoFill="0" autoLine="0" autoPict="0" r:id="rId6">
            <anchor moveWithCells="1" sizeWithCells="1">
              <from>
                <xdr:col>2</xdr:col>
                <xdr:colOff>361950</xdr:colOff>
                <xdr:row>0</xdr:row>
                <xdr:rowOff>47625</xdr:rowOff>
              </from>
              <to>
                <xdr:col>4</xdr:col>
                <xdr:colOff>809625</xdr:colOff>
                <xdr:row>0</xdr:row>
                <xdr:rowOff>590550</xdr:rowOff>
              </to>
            </anchor>
          </objectPr>
        </oleObject>
      </mc:Choice>
      <mc:Fallback>
        <oleObject progId="MSPhotoEd.3" shapeId="4098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8AA7-5942-46F8-B91C-AC6B1D765424}">
  <sheetPr>
    <pageSetUpPr fitToPage="1"/>
  </sheetPr>
  <dimension ref="A1:AR101"/>
  <sheetViews>
    <sheetView showGridLines="0" view="pageBreakPreview" zoomScale="130" zoomScaleNormal="77" zoomScaleSheetLayoutView="130" workbookViewId="0">
      <selection activeCell="G15" sqref="G15"/>
    </sheetView>
  </sheetViews>
  <sheetFormatPr baseColWidth="10" defaultColWidth="11.42578125" defaultRowHeight="15" x14ac:dyDescent="0.25"/>
  <cols>
    <col min="1" max="1" width="11.42578125" style="6"/>
    <col min="2" max="2" width="0.85546875" style="6" customWidth="1"/>
    <col min="3" max="3" width="9.140625" style="6" customWidth="1"/>
    <col min="4" max="4" width="0.85546875" style="6" customWidth="1"/>
    <col min="5" max="5" width="22.28515625" style="6" customWidth="1"/>
    <col min="6" max="6" width="0.85546875" style="6" customWidth="1"/>
    <col min="7" max="7" width="7.42578125" style="6" customWidth="1"/>
    <col min="8" max="8" width="0.85546875" style="6" customWidth="1"/>
    <col min="9" max="9" width="7.42578125" style="6" customWidth="1"/>
    <col min="10" max="10" width="0.85546875" style="6" customWidth="1"/>
    <col min="11" max="11" width="8.42578125" style="6" customWidth="1"/>
    <col min="12" max="12" width="0.85546875" style="6" customWidth="1"/>
    <col min="13" max="13" width="8.7109375" style="6" customWidth="1"/>
    <col min="14" max="14" width="0.85546875" style="6" customWidth="1"/>
    <col min="15" max="15" width="11.85546875" style="6" customWidth="1"/>
    <col min="16" max="16" width="0.85546875" style="6" customWidth="1"/>
    <col min="17" max="17" width="9.7109375" style="6" customWidth="1"/>
    <col min="18" max="18" width="0.85546875" style="6" customWidth="1"/>
    <col min="19" max="19" width="8.42578125" style="6" customWidth="1"/>
    <col min="20" max="20" width="0.85546875" style="6" customWidth="1"/>
    <col min="21" max="21" width="8.42578125" style="6" customWidth="1"/>
    <col min="22" max="22" width="0.85546875" style="6" customWidth="1"/>
    <col min="23" max="23" width="8.42578125" style="6" customWidth="1"/>
    <col min="24" max="24" width="0.85546875" style="6" customWidth="1"/>
    <col min="25" max="25" width="9.7109375" style="6" customWidth="1"/>
    <col min="26" max="26" width="0.85546875" style="6" customWidth="1"/>
    <col min="27" max="27" width="8.42578125" style="6" customWidth="1"/>
    <col min="28" max="28" width="0.85546875" style="6" customWidth="1"/>
    <col min="29" max="29" width="8.42578125" style="6" customWidth="1"/>
    <col min="30" max="30" width="0.85546875" style="6" customWidth="1"/>
    <col min="31" max="31" width="8.42578125" style="6" customWidth="1"/>
    <col min="32" max="32" width="0.85546875" style="6" customWidth="1"/>
    <col min="33" max="33" width="9.7109375" style="6" customWidth="1"/>
    <col min="34" max="34" width="6.42578125" style="6" customWidth="1"/>
    <col min="35" max="35" width="12.7109375" style="6" customWidth="1"/>
    <col min="36" max="36" width="0.85546875" style="6" customWidth="1"/>
    <col min="37" max="37" width="12.7109375" style="6" customWidth="1"/>
    <col min="38" max="38" width="0.85546875" style="6" customWidth="1"/>
    <col min="39" max="39" width="12.7109375" style="6" customWidth="1"/>
    <col min="40" max="40" width="0.85546875" style="6" customWidth="1"/>
    <col min="41" max="41" width="11.42578125" style="6"/>
    <col min="42" max="42" width="22" style="6" customWidth="1"/>
    <col min="43" max="16384" width="11.42578125" style="6"/>
  </cols>
  <sheetData>
    <row r="1" spans="1:42" s="8" customFormat="1" ht="48.75" customHeight="1" x14ac:dyDescent="0.25">
      <c r="A1" s="7" t="str">
        <f>CONCATENATE("Betriebsdaten der Schiessanlage ",Anlagedaten!B14," / ",Anlagedaten!B13)</f>
        <v>Betriebsdaten der Schiessanlage Rütli / Seelisberg</v>
      </c>
      <c r="G1" s="9"/>
    </row>
    <row r="2" spans="1:42" s="8" customFormat="1" ht="15.75" customHeight="1" x14ac:dyDescent="0.25">
      <c r="A2" s="10"/>
      <c r="G2" s="9"/>
      <c r="AP2" s="11" t="s">
        <v>1</v>
      </c>
    </row>
    <row r="3" spans="1:42" s="12" customFormat="1" ht="15.75" customHeight="1" x14ac:dyDescent="0.25">
      <c r="L3" s="11"/>
    </row>
    <row r="4" spans="1:42" s="12" customFormat="1" ht="15.75" customHeight="1" x14ac:dyDescent="0.25">
      <c r="L4" s="11"/>
    </row>
    <row r="5" spans="1:42" s="1" customFormat="1" ht="31.5" x14ac:dyDescent="0.25">
      <c r="A5" s="123" t="s">
        <v>2</v>
      </c>
      <c r="F5" s="1" t="s">
        <v>63</v>
      </c>
    </row>
    <row r="6" spans="1:42" s="1" customFormat="1" ht="12.75" customHeight="1" x14ac:dyDescent="0.25">
      <c r="A6" s="91"/>
      <c r="B6" s="91"/>
      <c r="C6" s="91"/>
      <c r="D6" s="91"/>
      <c r="E6" s="91"/>
      <c r="F6" s="1" t="s">
        <v>64</v>
      </c>
    </row>
    <row r="7" spans="1:42" s="1" customFormat="1" ht="12.75" customHeight="1" x14ac:dyDescent="0.25">
      <c r="A7" s="109"/>
      <c r="B7" s="109"/>
      <c r="C7" s="109"/>
      <c r="D7" s="109"/>
      <c r="E7" s="109"/>
      <c r="F7" s="1" t="s">
        <v>79</v>
      </c>
    </row>
    <row r="8" spans="1:42" s="1" customFormat="1" ht="12.75" customHeight="1" x14ac:dyDescent="0.25">
      <c r="A8" s="110"/>
      <c r="B8" s="110"/>
      <c r="C8" s="110"/>
      <c r="D8" s="110"/>
      <c r="E8" s="110"/>
      <c r="F8" s="1" t="s">
        <v>80</v>
      </c>
    </row>
    <row r="9" spans="1:42" s="1" customFormat="1" ht="12.75" customHeight="1" x14ac:dyDescent="0.25">
      <c r="A9" s="93" t="s">
        <v>6</v>
      </c>
      <c r="F9" s="1" t="s">
        <v>7</v>
      </c>
    </row>
    <row r="10" spans="1:42" s="1" customFormat="1" ht="12.75" customHeight="1" x14ac:dyDescent="0.25">
      <c r="A10" s="93" t="s">
        <v>8</v>
      </c>
      <c r="F10" s="1" t="s">
        <v>9</v>
      </c>
    </row>
    <row r="11" spans="1:42" s="1" customFormat="1" ht="12.75" customHeight="1" x14ac:dyDescent="0.25">
      <c r="A11" s="81"/>
    </row>
    <row r="12" spans="1:42" s="1" customFormat="1" ht="12.75" customHeight="1" x14ac:dyDescent="0.25">
      <c r="A12" s="81"/>
    </row>
    <row r="13" spans="1:42" s="1" customFormat="1" ht="12.75" customHeight="1" x14ac:dyDescent="0.25">
      <c r="A13" s="81"/>
    </row>
    <row r="14" spans="1:42" ht="18.75" x14ac:dyDescent="0.25">
      <c r="A14" s="96" t="str">
        <f>CONCATENATE("Munitionsverbrauch Vorjahr (",(Anlagedaten!B11-1),")")</f>
        <v>Munitionsverbrauch Vorjahr (2024)</v>
      </c>
      <c r="B14" s="14"/>
      <c r="C14" s="14"/>
      <c r="D14" s="14"/>
      <c r="E14" s="14"/>
      <c r="F14" s="14"/>
      <c r="G14" s="117" t="s">
        <v>81</v>
      </c>
      <c r="H14" s="118"/>
      <c r="I14" s="117" t="s">
        <v>82</v>
      </c>
      <c r="J14" s="118"/>
      <c r="K14" s="119" t="s">
        <v>83</v>
      </c>
      <c r="L14" s="118"/>
      <c r="M14" s="119" t="s">
        <v>84</v>
      </c>
      <c r="N14" s="118"/>
      <c r="O14" s="120" t="s">
        <v>85</v>
      </c>
      <c r="P14" s="118"/>
      <c r="Q14" s="120" t="s">
        <v>86</v>
      </c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21" t="str">
        <f>_xlfn.TEXTJOIN("",,"Total Munitionsverbrauch Vorjahr (",(Anlagedaten!B11-1),")")</f>
        <v>Total Munitionsverbrauch Vorjahr (2024)</v>
      </c>
      <c r="AJ14" s="14"/>
      <c r="AK14" s="14"/>
      <c r="AL14" s="14"/>
      <c r="AM14" s="15"/>
      <c r="AO14" s="32" t="s">
        <v>77</v>
      </c>
    </row>
    <row r="15" spans="1:42" ht="15.75" customHeight="1" thickBot="1" x14ac:dyDescent="0.3">
      <c r="A15" s="97" t="s">
        <v>16</v>
      </c>
      <c r="B15" s="16"/>
      <c r="C15" s="16"/>
      <c r="D15" s="16"/>
      <c r="E15" s="16"/>
      <c r="F15" s="16"/>
      <c r="G15" s="121"/>
      <c r="H15" s="122"/>
      <c r="I15" s="121"/>
      <c r="J15" s="122"/>
      <c r="K15" s="121"/>
      <c r="L15" s="122"/>
      <c r="M15" s="121"/>
      <c r="N15" s="122"/>
      <c r="O15" s="121"/>
      <c r="P15" s="122"/>
      <c r="Q15" s="121"/>
      <c r="R15" s="16"/>
      <c r="S15" s="16"/>
      <c r="T15" s="16"/>
      <c r="U15" s="16"/>
      <c r="V15" s="16"/>
      <c r="W15" s="17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31">
        <f>SUM(G15,I15,K15,M15,O15,Q15)</f>
        <v>0</v>
      </c>
      <c r="AJ15" s="132"/>
      <c r="AK15" s="132"/>
      <c r="AL15" s="132"/>
      <c r="AM15" s="133"/>
      <c r="AO15" s="54"/>
    </row>
    <row r="16" spans="1:42" ht="15.75" customHeight="1" thickTop="1" x14ac:dyDescent="0.25">
      <c r="A16" s="18"/>
      <c r="W16" s="19"/>
      <c r="AI16" s="20"/>
      <c r="AJ16" s="20"/>
      <c r="AK16" s="20"/>
      <c r="AL16" s="20"/>
      <c r="AM16" s="20"/>
    </row>
    <row r="17" spans="1:44" ht="15.75" x14ac:dyDescent="0.25">
      <c r="A17" s="4"/>
    </row>
    <row r="18" spans="1:44" ht="15.75" x14ac:dyDescent="0.25">
      <c r="A18" s="4"/>
      <c r="AI18" s="21" t="str">
        <f>CONCATENATE("Total Schiesshalbtage ",Anlagedaten!B11)</f>
        <v>Total Schiesshalbtage 2025</v>
      </c>
      <c r="AJ18" s="14"/>
      <c r="AK18" s="14"/>
      <c r="AL18" s="14"/>
      <c r="AM18" s="15"/>
    </row>
    <row r="19" spans="1:44" ht="19.5" thickBot="1" x14ac:dyDescent="0.3">
      <c r="A19" s="18" t="str">
        <f>_xlfn.TEXTJOIN(" ",,"Auflistung der Schiessanlässe vorausschauend fürs",Anlagedaten!B11)</f>
        <v>Auflistung der Schiessanlässe vorausschauend fürs 2025</v>
      </c>
      <c r="AI19" s="125">
        <f>SUM(AI23:AI101,AK23:AK101,AM23:AM101)</f>
        <v>0</v>
      </c>
      <c r="AJ19" s="126"/>
      <c r="AK19" s="126"/>
      <c r="AL19" s="126"/>
      <c r="AM19" s="127"/>
    </row>
    <row r="20" spans="1:44" ht="15.75" thickTop="1" x14ac:dyDescent="0.25">
      <c r="A20" s="22" t="s">
        <v>87</v>
      </c>
      <c r="B20" s="23"/>
      <c r="C20" s="23"/>
      <c r="D20" s="23"/>
      <c r="E20" s="24"/>
      <c r="G20" s="128" t="s">
        <v>88</v>
      </c>
      <c r="H20" s="134"/>
      <c r="I20" s="135"/>
      <c r="J20" s="25"/>
      <c r="K20" s="22" t="s">
        <v>89</v>
      </c>
      <c r="L20" s="26"/>
      <c r="M20" s="26"/>
      <c r="N20" s="23"/>
      <c r="O20" s="23"/>
      <c r="P20" s="23"/>
      <c r="Q20" s="24"/>
      <c r="S20" s="22" t="s">
        <v>90</v>
      </c>
      <c r="T20" s="23"/>
      <c r="U20" s="23"/>
      <c r="V20" s="23"/>
      <c r="W20" s="23"/>
      <c r="X20" s="23"/>
      <c r="Y20" s="24"/>
      <c r="AA20" s="128" t="s">
        <v>91</v>
      </c>
      <c r="AB20" s="129"/>
      <c r="AC20" s="129"/>
      <c r="AD20" s="129"/>
      <c r="AE20" s="129"/>
      <c r="AF20" s="129"/>
      <c r="AG20" s="130"/>
      <c r="AI20" s="27"/>
      <c r="AM20" s="28"/>
    </row>
    <row r="21" spans="1:44" s="35" customFormat="1" ht="11.25" customHeight="1" x14ac:dyDescent="0.25">
      <c r="A21" s="29"/>
      <c r="B21" s="30"/>
      <c r="C21" s="30"/>
      <c r="D21" s="30"/>
      <c r="E21" s="31"/>
      <c r="F21" s="32"/>
      <c r="G21" s="33" t="s">
        <v>92</v>
      </c>
      <c r="H21" s="32"/>
      <c r="I21" s="34"/>
      <c r="J21" s="32"/>
      <c r="K21" s="33" t="s">
        <v>93</v>
      </c>
      <c r="L21" s="32"/>
      <c r="M21" s="32" t="s">
        <v>94</v>
      </c>
      <c r="N21" s="32"/>
      <c r="O21" s="32" t="s">
        <v>95</v>
      </c>
      <c r="P21" s="32"/>
      <c r="Q21" s="34" t="s">
        <v>96</v>
      </c>
      <c r="R21" s="32"/>
      <c r="S21" s="33" t="s">
        <v>93</v>
      </c>
      <c r="T21" s="32"/>
      <c r="U21" s="32" t="s">
        <v>94</v>
      </c>
      <c r="V21" s="32"/>
      <c r="W21" s="32" t="s">
        <v>95</v>
      </c>
      <c r="X21" s="32"/>
      <c r="Y21" s="34" t="s">
        <v>96</v>
      </c>
      <c r="Z21" s="32"/>
      <c r="AA21" s="33" t="s">
        <v>97</v>
      </c>
      <c r="AB21" s="32"/>
      <c r="AC21" s="32" t="s">
        <v>98</v>
      </c>
      <c r="AD21" s="32"/>
      <c r="AE21" s="32" t="s">
        <v>95</v>
      </c>
      <c r="AF21" s="32"/>
      <c r="AG21" s="34" t="s">
        <v>96</v>
      </c>
      <c r="AH21" s="32"/>
      <c r="AI21" s="29" t="s">
        <v>96</v>
      </c>
      <c r="AJ21" s="30"/>
      <c r="AK21" s="30" t="s">
        <v>96</v>
      </c>
      <c r="AL21" s="30"/>
      <c r="AM21" s="31" t="s">
        <v>96</v>
      </c>
      <c r="AN21" s="32"/>
    </row>
    <row r="22" spans="1:44" s="35" customFormat="1" ht="9.75" customHeight="1" x14ac:dyDescent="0.25">
      <c r="A22" s="29" t="s">
        <v>99</v>
      </c>
      <c r="B22" s="30"/>
      <c r="C22" s="30" t="s">
        <v>100</v>
      </c>
      <c r="D22" s="30"/>
      <c r="E22" s="31" t="s">
        <v>101</v>
      </c>
      <c r="F22" s="32"/>
      <c r="G22" s="33" t="s">
        <v>102</v>
      </c>
      <c r="H22" s="32"/>
      <c r="I22" s="36" t="s">
        <v>103</v>
      </c>
      <c r="J22" s="32"/>
      <c r="K22" s="33" t="s">
        <v>89</v>
      </c>
      <c r="L22" s="32"/>
      <c r="M22" s="32" t="s">
        <v>89</v>
      </c>
      <c r="N22" s="32"/>
      <c r="O22" s="32" t="s">
        <v>89</v>
      </c>
      <c r="P22" s="32"/>
      <c r="Q22" s="34" t="s">
        <v>89</v>
      </c>
      <c r="R22" s="32"/>
      <c r="S22" s="33" t="s">
        <v>90</v>
      </c>
      <c r="T22" s="32"/>
      <c r="U22" s="32" t="s">
        <v>90</v>
      </c>
      <c r="V22" s="32"/>
      <c r="W22" s="32" t="s">
        <v>90</v>
      </c>
      <c r="X22" s="32"/>
      <c r="Y22" s="34" t="s">
        <v>90</v>
      </c>
      <c r="Z22" s="32"/>
      <c r="AA22" s="33" t="s">
        <v>104</v>
      </c>
      <c r="AB22" s="32"/>
      <c r="AC22" s="32" t="s">
        <v>104</v>
      </c>
      <c r="AD22" s="32"/>
      <c r="AE22" s="32" t="s">
        <v>104</v>
      </c>
      <c r="AF22" s="32"/>
      <c r="AG22" s="34" t="s">
        <v>104</v>
      </c>
      <c r="AH22" s="32"/>
      <c r="AI22" s="29" t="s">
        <v>105</v>
      </c>
      <c r="AJ22" s="30"/>
      <c r="AK22" s="30" t="s">
        <v>106</v>
      </c>
      <c r="AL22" s="30"/>
      <c r="AM22" s="31" t="s">
        <v>107</v>
      </c>
      <c r="AN22" s="32"/>
      <c r="AO22" s="32" t="s">
        <v>77</v>
      </c>
    </row>
    <row r="23" spans="1:44" x14ac:dyDescent="0.25">
      <c r="A23" s="13"/>
      <c r="B23" s="37"/>
      <c r="C23" s="112" t="str">
        <f t="shared" ref="C23:C55" si="0">IF(A23&gt;0,TEXT(A23,"TTTT")," ")</f>
        <v xml:space="preserve"> </v>
      </c>
      <c r="D23" s="38"/>
      <c r="E23" s="39"/>
      <c r="F23" s="40"/>
      <c r="G23" s="41" t="s">
        <v>6</v>
      </c>
      <c r="H23" s="42"/>
      <c r="I23" s="43" t="s">
        <v>6</v>
      </c>
      <c r="J23" s="42"/>
      <c r="K23" s="44"/>
      <c r="L23" s="45"/>
      <c r="M23" s="46"/>
      <c r="N23" s="42"/>
      <c r="O23" s="47" t="str">
        <f t="shared" ref="O23:O87" si="1">IF(OR(K23="",M23="",M23-K23=0),"-",(M23-K23))</f>
        <v>-</v>
      </c>
      <c r="P23" s="42">
        <v>0</v>
      </c>
      <c r="Q23" s="48" t="str" cm="1">
        <f t="array" ref="Q23">_xlfn.IFS(O23="-","-",OR(O23)*O23&lt;TIME(0,0,0),"Fehler",O23&lt;=TIME(2,0,1),0.5,O23&gt;TIME(2,0,0),1)</f>
        <v>-</v>
      </c>
      <c r="R23" s="42"/>
      <c r="S23" s="44"/>
      <c r="T23" s="45"/>
      <c r="U23" s="46"/>
      <c r="V23" s="42"/>
      <c r="W23" s="47" t="str">
        <f>IF(OR(S23="",U23="",U23-S23=0),"-",(U23-S23))</f>
        <v>-</v>
      </c>
      <c r="X23" s="49"/>
      <c r="Y23" s="48" t="str" cm="1">
        <f t="array" ref="Y23">_xlfn.IFS(W23="-","-",OR(W23)*W23&lt;TIME(0,0,0),"Fehler",W23&lt;=TIME(2,0,1),0.5,W23&gt;TIME(2,0,0),1)</f>
        <v>-</v>
      </c>
      <c r="Z23" s="49"/>
      <c r="AA23" s="44"/>
      <c r="AB23" s="50"/>
      <c r="AC23" s="46"/>
      <c r="AD23" s="49"/>
      <c r="AE23" s="47" t="str">
        <f>IF(OR(AA23="",AC23="",AC23-AA23=0),"-",(AC23-AA23))</f>
        <v>-</v>
      </c>
      <c r="AF23" s="49"/>
      <c r="AG23" s="48" t="str" cm="1">
        <f t="array" ref="AG23">_xlfn.IFS(AE23="-","-",OR(AE23)*AE23&lt;TIME(0,0,0),"Fehler",AE23&lt;=TIME(2,0,1),0.5,AE23&gt;TIME(2,0,0),1)</f>
        <v>-</v>
      </c>
      <c r="AH23" s="49"/>
      <c r="AI23" s="51" t="str">
        <f>IF(G23="x","-",IF(I23="x"," -",IF(WEEKDAY(A23,2)&lt;7,IF(AND(Q23="-",Y23="-"),"-",SUM(Q23,Y23)),"-")))</f>
        <v>-</v>
      </c>
      <c r="AJ23" s="52"/>
      <c r="AK23" s="53" t="str">
        <f t="shared" ref="AK23:AK86" si="2">IF(G23="x","-",IF(I23="x"," -",IF(WEEKDAY(A23,2)=7,IF(AND(Q23="-",Y23="-"),"-",3*SUM(Q23,Y23)),"-")))</f>
        <v>-</v>
      </c>
      <c r="AL23" s="52"/>
      <c r="AM23" s="48" t="str">
        <f t="shared" ref="AM23:AM86" si="3">IF(G23="x","-",IF(I23="x",3*SUM(Q23,Y23,AG23),IF(AG23="-","-",3*AG23)))</f>
        <v>-</v>
      </c>
      <c r="AN23" s="49"/>
      <c r="AO23" s="54"/>
    </row>
    <row r="24" spans="1:44" x14ac:dyDescent="0.25">
      <c r="A24" s="13"/>
      <c r="B24" s="37"/>
      <c r="C24" s="112" t="str">
        <f t="shared" si="0"/>
        <v xml:space="preserve"> </v>
      </c>
      <c r="D24" s="38"/>
      <c r="E24" s="39"/>
      <c r="F24" s="40"/>
      <c r="G24" s="41" t="s">
        <v>6</v>
      </c>
      <c r="H24" s="42"/>
      <c r="I24" s="43" t="s">
        <v>6</v>
      </c>
      <c r="J24" s="42"/>
      <c r="K24" s="44"/>
      <c r="L24" s="45"/>
      <c r="M24" s="46"/>
      <c r="N24" s="42"/>
      <c r="O24" s="47" t="str">
        <f t="shared" si="1"/>
        <v>-</v>
      </c>
      <c r="P24" s="42"/>
      <c r="Q24" s="48" t="str" cm="1">
        <f t="array" ref="Q24">_xlfn.IFS(O24="-","-",OR(O24)*O24&lt;TIME(0,0,0),"Fehler",O24&lt;=TIME(2,0,1),0.5,O24&gt;TIME(2,0,0),1)</f>
        <v>-</v>
      </c>
      <c r="R24" s="42"/>
      <c r="S24" s="44"/>
      <c r="T24" s="45"/>
      <c r="U24" s="46"/>
      <c r="V24" s="42"/>
      <c r="W24" s="47" t="str">
        <f t="shared" ref="W24:W25" si="4">IF(OR(S24="",U24="",U24-S24=0),"-",(U24-S24))</f>
        <v>-</v>
      </c>
      <c r="X24" s="49"/>
      <c r="Y24" s="48" t="str" cm="1">
        <f t="array" ref="Y24">_xlfn.IFS(W24="-","-",OR(W24)*W24&lt;TIME(0,0,0),"Fehler",W24&lt;=TIME(2,0,1),0.5,W24&gt;TIME(2,0,0),1)</f>
        <v>-</v>
      </c>
      <c r="Z24" s="49"/>
      <c r="AA24" s="44"/>
      <c r="AB24" s="50"/>
      <c r="AC24" s="46"/>
      <c r="AD24" s="49"/>
      <c r="AE24" s="47" t="str">
        <f t="shared" ref="AE24:AE87" si="5">IF(OR(AA24="",AC24="",AC24-AA24=0),"-",(AC24-AA24))</f>
        <v>-</v>
      </c>
      <c r="AF24" s="49"/>
      <c r="AG24" s="48" t="str" cm="1">
        <f t="array" ref="AG24">_xlfn.IFS(AE24="-","-",OR(AE24)*AE24&lt;TIME(0,0,0),"Fehler",AE24&lt;=TIME(2,0,1),0.5,AE24&gt;TIME(2,0,0),1)</f>
        <v>-</v>
      </c>
      <c r="AH24" s="49"/>
      <c r="AI24" s="51" t="str">
        <f>IF(G24="x","-",IF(I24="x"," -",IF(WEEKDAY(A24,2)&lt;7,IF(AND(Q24="-",Y24="-"),"-",SUM(Q24,Y24)),"-")))</f>
        <v>-</v>
      </c>
      <c r="AJ24" s="52"/>
      <c r="AK24" s="53" t="str">
        <f t="shared" si="2"/>
        <v>-</v>
      </c>
      <c r="AL24" s="52"/>
      <c r="AM24" s="48" t="str">
        <f t="shared" si="3"/>
        <v>-</v>
      </c>
      <c r="AN24" s="49"/>
      <c r="AO24" s="54"/>
      <c r="AR24" s="55"/>
    </row>
    <row r="25" spans="1:44" x14ac:dyDescent="0.25">
      <c r="A25" s="13"/>
      <c r="B25" s="37"/>
      <c r="C25" s="112" t="str">
        <f t="shared" si="0"/>
        <v xml:space="preserve"> </v>
      </c>
      <c r="D25" s="38"/>
      <c r="E25" s="39"/>
      <c r="F25" s="40"/>
      <c r="G25" s="41" t="s">
        <v>6</v>
      </c>
      <c r="H25" s="42"/>
      <c r="I25" s="43" t="s">
        <v>6</v>
      </c>
      <c r="J25" s="42"/>
      <c r="K25" s="44"/>
      <c r="L25" s="45"/>
      <c r="M25" s="46"/>
      <c r="N25" s="42"/>
      <c r="O25" s="47" t="str">
        <f t="shared" si="1"/>
        <v>-</v>
      </c>
      <c r="P25" s="42"/>
      <c r="Q25" s="48" t="str" cm="1">
        <f t="array" ref="Q25">_xlfn.IFS(O25="-","-",OR(O25)*O25&lt;TIME(0,0,0),"Fehler",O25&lt;=TIME(2,0,1),0.5,O25&gt;TIME(2,0,0),1)</f>
        <v>-</v>
      </c>
      <c r="R25" s="42"/>
      <c r="S25" s="44"/>
      <c r="T25" s="45"/>
      <c r="U25" s="46"/>
      <c r="V25" s="42"/>
      <c r="W25" s="47" t="str">
        <f t="shared" si="4"/>
        <v>-</v>
      </c>
      <c r="X25" s="49"/>
      <c r="Y25" s="48" t="str" cm="1">
        <f t="array" ref="Y25">_xlfn.IFS(W25="-","-",OR(W25)*W25&lt;TIME(0,0,0),"Fehler",W25&lt;=TIME(2,0,1),0.5,W25&gt;TIME(2,0,0),1)</f>
        <v>-</v>
      </c>
      <c r="Z25" s="49"/>
      <c r="AA25" s="44"/>
      <c r="AB25" s="50"/>
      <c r="AC25" s="46"/>
      <c r="AD25" s="49"/>
      <c r="AE25" s="47" t="str">
        <f t="shared" si="5"/>
        <v>-</v>
      </c>
      <c r="AF25" s="49"/>
      <c r="AG25" s="48" t="str" cm="1">
        <f t="array" ref="AG25">_xlfn.IFS(AE25="-","-",OR(AE25)*AE25&lt;TIME(0,0,0),"Fehler",AE25&lt;=TIME(2,0,1),0.5,AE25&gt;TIME(2,0,0),1)</f>
        <v>-</v>
      </c>
      <c r="AH25" s="49"/>
      <c r="AI25" s="51" t="str">
        <f t="shared" ref="AI25:AI87" si="6">IF(G25="x","-",IF(I25="x"," -",IF(WEEKDAY(A25,2)&lt;7,IF(AND(Q25="-",Y25="-"),"-",SUM(Q25,Y25)),"-")))</f>
        <v>-</v>
      </c>
      <c r="AJ25" s="52"/>
      <c r="AK25" s="53" t="str">
        <f t="shared" si="2"/>
        <v>-</v>
      </c>
      <c r="AL25" s="52"/>
      <c r="AM25" s="48" t="str">
        <f t="shared" si="3"/>
        <v>-</v>
      </c>
      <c r="AN25" s="49"/>
      <c r="AO25" s="54"/>
      <c r="AP25" s="56"/>
    </row>
    <row r="26" spans="1:44" x14ac:dyDescent="0.25">
      <c r="A26" s="13"/>
      <c r="B26" s="37"/>
      <c r="C26" s="112" t="str">
        <f t="shared" si="0"/>
        <v xml:space="preserve"> </v>
      </c>
      <c r="D26" s="38"/>
      <c r="E26" s="39"/>
      <c r="F26" s="40"/>
      <c r="G26" s="41" t="s">
        <v>6</v>
      </c>
      <c r="H26" s="42"/>
      <c r="I26" s="43" t="s">
        <v>6</v>
      </c>
      <c r="J26" s="42"/>
      <c r="K26" s="44"/>
      <c r="L26" s="45"/>
      <c r="M26" s="46"/>
      <c r="N26" s="42"/>
      <c r="O26" s="47" t="str">
        <f t="shared" si="1"/>
        <v>-</v>
      </c>
      <c r="P26" s="42"/>
      <c r="Q26" s="48" t="str" cm="1">
        <f t="array" ref="Q26">_xlfn.IFS(O26="-","-",OR(O26)*O26&lt;TIME(0,0,0),"Fehler",O26&lt;=TIME(2,0,1),0.5,O26&gt;TIME(2,0,0),1)</f>
        <v>-</v>
      </c>
      <c r="R26" s="42"/>
      <c r="S26" s="44"/>
      <c r="T26" s="45"/>
      <c r="U26" s="46"/>
      <c r="V26" s="42"/>
      <c r="W26" s="47" t="str">
        <f t="shared" ref="W26:W87" si="7">IF(OR(S26="",U26="",U26-S26=0),"-",(U26-S26))</f>
        <v>-</v>
      </c>
      <c r="X26" s="49"/>
      <c r="Y26" s="48" t="str" cm="1">
        <f t="array" ref="Y26">_xlfn.IFS(W26="-","-",OR(W26)*W26&lt;TIME(0,0,0),"Fehler",W26&lt;=TIME(2,0,1),0.5,W26&gt;TIME(2,0,0),1)</f>
        <v>-</v>
      </c>
      <c r="Z26" s="49"/>
      <c r="AA26" s="44"/>
      <c r="AB26" s="50"/>
      <c r="AC26" s="46"/>
      <c r="AD26" s="49"/>
      <c r="AE26" s="47" t="str">
        <f t="shared" si="5"/>
        <v>-</v>
      </c>
      <c r="AF26" s="49"/>
      <c r="AG26" s="48" t="str" cm="1">
        <f t="array" ref="AG26">_xlfn.IFS(AE26="-","-",OR(AE26)*AE26&lt;TIME(0,0,0),"Fehler",AE26&lt;=TIME(2,0,1),0.5,AE26&gt;TIME(2,0,0),1)</f>
        <v>-</v>
      </c>
      <c r="AH26" s="49"/>
      <c r="AI26" s="51" t="str">
        <f>IF(G26="x","-",IF(I26="x"," -",IF(WEEKDAY(A26,2)&lt;7,IF(AND(Q26="-",Y26="-"),"-",SUM(Q26,Y26)),"-")))</f>
        <v>-</v>
      </c>
      <c r="AJ26" s="52"/>
      <c r="AK26" s="53" t="str">
        <f>IF(G26="x","-",IF(I26="x"," -",IF(WEEKDAY(A26,2)=7,IF(AND(Q26="-",Y26="-"),"-",3*SUM(Q26,Y26)),"-")))</f>
        <v>-</v>
      </c>
      <c r="AL26" s="52"/>
      <c r="AM26" s="48" t="str">
        <f t="shared" si="3"/>
        <v>-</v>
      </c>
      <c r="AN26" s="49"/>
      <c r="AO26" s="54"/>
      <c r="AP26" s="56"/>
    </row>
    <row r="27" spans="1:44" x14ac:dyDescent="0.25">
      <c r="A27" s="13"/>
      <c r="B27" s="37"/>
      <c r="C27" s="112" t="str">
        <f t="shared" si="0"/>
        <v xml:space="preserve"> </v>
      </c>
      <c r="D27" s="38"/>
      <c r="E27" s="39"/>
      <c r="F27" s="40"/>
      <c r="G27" s="41" t="s">
        <v>6</v>
      </c>
      <c r="H27" s="42"/>
      <c r="I27" s="43" t="s">
        <v>6</v>
      </c>
      <c r="J27" s="42"/>
      <c r="K27" s="44"/>
      <c r="L27" s="45"/>
      <c r="M27" s="46"/>
      <c r="N27" s="42"/>
      <c r="O27" s="47" t="str">
        <f t="shared" si="1"/>
        <v>-</v>
      </c>
      <c r="P27" s="42"/>
      <c r="Q27" s="48" t="str" cm="1">
        <f t="array" ref="Q27">_xlfn.IFS(O27="-","-",OR(O27)*O27&lt;TIME(0,0,0),"Fehler",O27&lt;=TIME(2,0,1),0.5,O27&gt;TIME(2,0,0),1)</f>
        <v>-</v>
      </c>
      <c r="R27" s="42"/>
      <c r="S27" s="44"/>
      <c r="T27" s="45"/>
      <c r="U27" s="46"/>
      <c r="V27" s="42"/>
      <c r="W27" s="47" t="str">
        <f t="shared" si="7"/>
        <v>-</v>
      </c>
      <c r="X27" s="49"/>
      <c r="Y27" s="48" t="str" cm="1">
        <f t="array" ref="Y27">_xlfn.IFS(W27="-","-",OR(W27)*W27&lt;TIME(0,0,0),"Fehler",W27&lt;=TIME(2,0,1),0.5,W27&gt;TIME(2,0,0),1)</f>
        <v>-</v>
      </c>
      <c r="Z27" s="49"/>
      <c r="AA27" s="44"/>
      <c r="AB27" s="50"/>
      <c r="AC27" s="46"/>
      <c r="AD27" s="49"/>
      <c r="AE27" s="47" t="str">
        <f t="shared" si="5"/>
        <v>-</v>
      </c>
      <c r="AF27" s="49"/>
      <c r="AG27" s="48" t="str" cm="1">
        <f t="array" ref="AG27">_xlfn.IFS(AE27="-","-",OR(AE27)*AE27&lt;TIME(0,0,0),"Fehler",AE27&lt;=TIME(2,0,1),0.5,AE27&gt;TIME(2,0,0),1)</f>
        <v>-</v>
      </c>
      <c r="AH27" s="49"/>
      <c r="AI27" s="51" t="str">
        <f t="shared" si="6"/>
        <v>-</v>
      </c>
      <c r="AJ27" s="52"/>
      <c r="AK27" s="53" t="str">
        <f t="shared" si="2"/>
        <v>-</v>
      </c>
      <c r="AL27" s="52"/>
      <c r="AM27" s="48" t="str">
        <f t="shared" si="3"/>
        <v>-</v>
      </c>
      <c r="AN27" s="49"/>
      <c r="AO27" s="54"/>
    </row>
    <row r="28" spans="1:44" x14ac:dyDescent="0.25">
      <c r="A28" s="13"/>
      <c r="B28" s="37"/>
      <c r="C28" s="112" t="str">
        <f t="shared" si="0"/>
        <v xml:space="preserve"> </v>
      </c>
      <c r="D28" s="38"/>
      <c r="E28" s="39"/>
      <c r="F28" s="40"/>
      <c r="G28" s="41" t="s">
        <v>6</v>
      </c>
      <c r="H28" s="42"/>
      <c r="I28" s="43" t="s">
        <v>6</v>
      </c>
      <c r="J28" s="42"/>
      <c r="K28" s="44"/>
      <c r="L28" s="45"/>
      <c r="M28" s="46"/>
      <c r="N28" s="42"/>
      <c r="O28" s="47" t="str">
        <f t="shared" si="1"/>
        <v>-</v>
      </c>
      <c r="P28" s="42"/>
      <c r="Q28" s="48" t="str" cm="1">
        <f t="array" ref="Q28">_xlfn.IFS(O28="-","-",OR(O28)*O28&lt;TIME(0,0,0),"Fehler",O28&lt;=TIME(2,0,1),0.5,O28&gt;TIME(2,0,0),1)</f>
        <v>-</v>
      </c>
      <c r="R28" s="42"/>
      <c r="S28" s="44"/>
      <c r="T28" s="45"/>
      <c r="U28" s="46"/>
      <c r="V28" s="42"/>
      <c r="W28" s="47" t="str">
        <f t="shared" si="7"/>
        <v>-</v>
      </c>
      <c r="X28" s="49"/>
      <c r="Y28" s="48" t="str" cm="1">
        <f t="array" ref="Y28">_xlfn.IFS(W28="-","-",OR(W28)*W28&lt;TIME(0,0,0),"Fehler",W28&lt;=TIME(2,0,1),0.5,W28&gt;TIME(2,0,0),1)</f>
        <v>-</v>
      </c>
      <c r="Z28" s="49"/>
      <c r="AA28" s="44"/>
      <c r="AB28" s="50"/>
      <c r="AC28" s="46"/>
      <c r="AD28" s="49"/>
      <c r="AE28" s="47" t="str">
        <f t="shared" si="5"/>
        <v>-</v>
      </c>
      <c r="AF28" s="49"/>
      <c r="AG28" s="48" t="str" cm="1">
        <f t="array" ref="AG28">_xlfn.IFS(AE28="-","-",OR(AE28)*AE28&lt;TIME(0,0,0),"Fehler",AE28&lt;=TIME(2,0,1),0.5,AE28&gt;TIME(2,0,0),1)</f>
        <v>-</v>
      </c>
      <c r="AH28" s="49"/>
      <c r="AI28" s="51" t="str">
        <f t="shared" si="6"/>
        <v>-</v>
      </c>
      <c r="AJ28" s="52"/>
      <c r="AK28" s="53" t="str">
        <f t="shared" si="2"/>
        <v>-</v>
      </c>
      <c r="AL28" s="52"/>
      <c r="AM28" s="48" t="str">
        <f t="shared" si="3"/>
        <v>-</v>
      </c>
      <c r="AN28" s="49"/>
      <c r="AO28" s="54"/>
    </row>
    <row r="29" spans="1:44" x14ac:dyDescent="0.25">
      <c r="A29" s="13"/>
      <c r="B29" s="37"/>
      <c r="C29" s="112" t="str">
        <f t="shared" si="0"/>
        <v xml:space="preserve"> </v>
      </c>
      <c r="D29" s="40"/>
      <c r="E29" s="39"/>
      <c r="F29" s="40"/>
      <c r="G29" s="41" t="s">
        <v>6</v>
      </c>
      <c r="H29" s="42"/>
      <c r="I29" s="43" t="s">
        <v>6</v>
      </c>
      <c r="J29" s="42"/>
      <c r="K29" s="44"/>
      <c r="L29" s="45"/>
      <c r="M29" s="46"/>
      <c r="N29" s="42"/>
      <c r="O29" s="47" t="str">
        <f t="shared" si="1"/>
        <v>-</v>
      </c>
      <c r="P29" s="42"/>
      <c r="Q29" s="48" t="str" cm="1">
        <f t="array" ref="Q29">_xlfn.IFS(O29="-","-",OR(O29)*O29&lt;TIME(0,0,0),"Fehler",O29&lt;=TIME(2,0,1),0.5,O29&gt;TIME(2,0,0),1)</f>
        <v>-</v>
      </c>
      <c r="R29" s="42"/>
      <c r="S29" s="44"/>
      <c r="T29" s="45"/>
      <c r="U29" s="46"/>
      <c r="V29" s="42"/>
      <c r="W29" s="47" t="str">
        <f t="shared" si="7"/>
        <v>-</v>
      </c>
      <c r="X29" s="38"/>
      <c r="Y29" s="48" t="str" cm="1">
        <f t="array" ref="Y29">_xlfn.IFS(W29="-","-",OR(W29)*W29&lt;TIME(0,0,0),"Fehler",W29&lt;=TIME(2,0,1),0.5,W29&gt;TIME(2,0,0),1)</f>
        <v>-</v>
      </c>
      <c r="Z29" s="38"/>
      <c r="AA29" s="44"/>
      <c r="AB29" s="57"/>
      <c r="AC29" s="46"/>
      <c r="AD29" s="38"/>
      <c r="AE29" s="47" t="str">
        <f t="shared" si="5"/>
        <v>-</v>
      </c>
      <c r="AF29" s="38"/>
      <c r="AG29" s="48" t="str" cm="1">
        <f t="array" ref="AG29">_xlfn.IFS(AE29="-","-",OR(AE29)*AE29&lt;TIME(0,0,0),"Fehler",AE29&lt;=TIME(2,0,1),0.5,AE29&gt;TIME(2,0,0),1)</f>
        <v>-</v>
      </c>
      <c r="AH29" s="38"/>
      <c r="AI29" s="51" t="str">
        <f t="shared" si="6"/>
        <v>-</v>
      </c>
      <c r="AJ29" s="37"/>
      <c r="AK29" s="53" t="str">
        <f t="shared" si="2"/>
        <v>-</v>
      </c>
      <c r="AL29" s="37"/>
      <c r="AM29" s="48" t="str">
        <f t="shared" si="3"/>
        <v>-</v>
      </c>
      <c r="AN29" s="38"/>
      <c r="AO29" s="54"/>
    </row>
    <row r="30" spans="1:44" x14ac:dyDescent="0.25">
      <c r="A30" s="13"/>
      <c r="B30" s="37"/>
      <c r="C30" s="112" t="str">
        <f t="shared" si="0"/>
        <v xml:space="preserve"> </v>
      </c>
      <c r="D30" s="38"/>
      <c r="E30" s="39"/>
      <c r="F30" s="40"/>
      <c r="G30" s="41" t="s">
        <v>6</v>
      </c>
      <c r="H30" s="42"/>
      <c r="I30" s="43" t="s">
        <v>6</v>
      </c>
      <c r="J30" s="42"/>
      <c r="K30" s="44"/>
      <c r="L30" s="45"/>
      <c r="M30" s="46"/>
      <c r="N30" s="42"/>
      <c r="O30" s="47" t="str">
        <f t="shared" si="1"/>
        <v>-</v>
      </c>
      <c r="P30" s="42"/>
      <c r="Q30" s="48" t="str" cm="1">
        <f t="array" ref="Q30">_xlfn.IFS(O30="-","-",OR(O30)*O30&lt;TIME(0,0,0),"Fehler",O30&lt;=TIME(2,0,1),0.5,O30&gt;TIME(2,0,0),1)</f>
        <v>-</v>
      </c>
      <c r="R30" s="42"/>
      <c r="S30" s="44"/>
      <c r="T30" s="45"/>
      <c r="U30" s="46"/>
      <c r="V30" s="42"/>
      <c r="W30" s="47" t="str">
        <f t="shared" si="7"/>
        <v>-</v>
      </c>
      <c r="X30" s="49"/>
      <c r="Y30" s="48" t="str" cm="1">
        <f t="array" ref="Y30">_xlfn.IFS(W30="-","-",OR(W30)*W30&lt;TIME(0,0,0),"Fehler",W30&lt;=TIME(2,0,1),0.5,W30&gt;TIME(2,0,0),1)</f>
        <v>-</v>
      </c>
      <c r="Z30" s="49"/>
      <c r="AA30" s="44"/>
      <c r="AB30" s="50"/>
      <c r="AC30" s="46"/>
      <c r="AD30" s="49"/>
      <c r="AE30" s="47" t="str">
        <f t="shared" si="5"/>
        <v>-</v>
      </c>
      <c r="AF30" s="49"/>
      <c r="AG30" s="48" t="str" cm="1">
        <f t="array" ref="AG30">_xlfn.IFS(AE30="-","-",OR(AE30)*AE30&lt;TIME(0,0,0),"Fehler",AE30&lt;=TIME(2,0,1),0.5,AE30&gt;TIME(2,0,0),1)</f>
        <v>-</v>
      </c>
      <c r="AH30" s="49"/>
      <c r="AI30" s="51" t="str">
        <f t="shared" si="6"/>
        <v>-</v>
      </c>
      <c r="AJ30" s="52"/>
      <c r="AK30" s="53" t="str">
        <f t="shared" si="2"/>
        <v>-</v>
      </c>
      <c r="AL30" s="52"/>
      <c r="AM30" s="48" t="str">
        <f t="shared" si="3"/>
        <v>-</v>
      </c>
      <c r="AN30" s="49"/>
      <c r="AO30" s="54"/>
    </row>
    <row r="31" spans="1:44" x14ac:dyDescent="0.25">
      <c r="A31" s="13"/>
      <c r="B31" s="37"/>
      <c r="C31" s="112" t="str">
        <f t="shared" si="0"/>
        <v xml:space="preserve"> </v>
      </c>
      <c r="D31" s="38"/>
      <c r="E31" s="39"/>
      <c r="F31" s="40"/>
      <c r="G31" s="41" t="s">
        <v>6</v>
      </c>
      <c r="H31" s="42"/>
      <c r="I31" s="43" t="s">
        <v>6</v>
      </c>
      <c r="J31" s="42"/>
      <c r="K31" s="44"/>
      <c r="L31" s="45"/>
      <c r="M31" s="46"/>
      <c r="N31" s="42"/>
      <c r="O31" s="47" t="str">
        <f t="shared" si="1"/>
        <v>-</v>
      </c>
      <c r="P31" s="42"/>
      <c r="Q31" s="48" t="str" cm="1">
        <f t="array" ref="Q31">_xlfn.IFS(O31="-","-",OR(O31)*O31&lt;TIME(0,0,0),"Fehler",O31&lt;=TIME(2,0,1),0.5,O31&gt;TIME(2,0,0),1)</f>
        <v>-</v>
      </c>
      <c r="R31" s="42"/>
      <c r="S31" s="44"/>
      <c r="T31" s="45"/>
      <c r="U31" s="46"/>
      <c r="V31" s="42"/>
      <c r="W31" s="47" t="str">
        <f t="shared" si="7"/>
        <v>-</v>
      </c>
      <c r="X31" s="49"/>
      <c r="Y31" s="48" t="str" cm="1">
        <f t="array" ref="Y31">_xlfn.IFS(W31="-","-",OR(W31)*W31&lt;TIME(0,0,0),"Fehler",W31&lt;=TIME(2,0,1),0.5,W31&gt;TIME(2,0,0),1)</f>
        <v>-</v>
      </c>
      <c r="Z31" s="49"/>
      <c r="AA31" s="44"/>
      <c r="AB31" s="50"/>
      <c r="AC31" s="46"/>
      <c r="AD31" s="49"/>
      <c r="AE31" s="47" t="str">
        <f t="shared" si="5"/>
        <v>-</v>
      </c>
      <c r="AF31" s="49"/>
      <c r="AG31" s="48" t="str" cm="1">
        <f t="array" ref="AG31">_xlfn.IFS(AE31="-","-",OR(AE31)*AE31&lt;TIME(0,0,0),"Fehler",AE31&lt;=TIME(2,0,1),0.5,AE31&gt;TIME(2,0,0),1)</f>
        <v>-</v>
      </c>
      <c r="AH31" s="49"/>
      <c r="AI31" s="51" t="str">
        <f t="shared" si="6"/>
        <v>-</v>
      </c>
      <c r="AJ31" s="52"/>
      <c r="AK31" s="53" t="str">
        <f t="shared" si="2"/>
        <v>-</v>
      </c>
      <c r="AL31" s="52"/>
      <c r="AM31" s="48" t="str">
        <f t="shared" si="3"/>
        <v>-</v>
      </c>
      <c r="AN31" s="49"/>
      <c r="AO31" s="54"/>
    </row>
    <row r="32" spans="1:44" x14ac:dyDescent="0.25">
      <c r="A32" s="13"/>
      <c r="B32" s="37"/>
      <c r="C32" s="112" t="str">
        <f t="shared" si="0"/>
        <v xml:space="preserve"> </v>
      </c>
      <c r="D32" s="38"/>
      <c r="E32" s="39"/>
      <c r="F32" s="40"/>
      <c r="G32" s="41" t="s">
        <v>6</v>
      </c>
      <c r="H32" s="42"/>
      <c r="I32" s="43" t="s">
        <v>6</v>
      </c>
      <c r="J32" s="42"/>
      <c r="K32" s="44"/>
      <c r="L32" s="45"/>
      <c r="M32" s="46"/>
      <c r="N32" s="42"/>
      <c r="O32" s="47" t="str">
        <f t="shared" si="1"/>
        <v>-</v>
      </c>
      <c r="P32" s="42"/>
      <c r="Q32" s="48" t="str" cm="1">
        <f t="array" ref="Q32">_xlfn.IFS(O32="-","-",OR(O32)*O32&lt;TIME(0,0,0),"Fehler",O32&lt;=TIME(2,0,1),0.5,O32&gt;TIME(2,0,0),1)</f>
        <v>-</v>
      </c>
      <c r="R32" s="42"/>
      <c r="S32" s="44"/>
      <c r="T32" s="45"/>
      <c r="U32" s="46"/>
      <c r="V32" s="42"/>
      <c r="W32" s="47" t="str">
        <f t="shared" si="7"/>
        <v>-</v>
      </c>
      <c r="X32" s="49"/>
      <c r="Y32" s="48" t="str" cm="1">
        <f t="array" ref="Y32">_xlfn.IFS(W32="-","-",OR(W32)*W32&lt;TIME(0,0,0),"Fehler",W32&lt;=TIME(2,0,1),0.5,W32&gt;TIME(2,0,0),1)</f>
        <v>-</v>
      </c>
      <c r="Z32" s="49"/>
      <c r="AA32" s="44"/>
      <c r="AB32" s="50"/>
      <c r="AC32" s="46"/>
      <c r="AD32" s="49"/>
      <c r="AE32" s="47" t="str">
        <f t="shared" si="5"/>
        <v>-</v>
      </c>
      <c r="AF32" s="49"/>
      <c r="AG32" s="48" t="str" cm="1">
        <f t="array" ref="AG32">_xlfn.IFS(AE32="-","-",OR(AE32)*AE32&lt;TIME(0,0,0),"Fehler",AE32&lt;=TIME(2,0,1),0.5,AE32&gt;TIME(2,0,0),1)</f>
        <v>-</v>
      </c>
      <c r="AH32" s="49"/>
      <c r="AI32" s="51" t="str">
        <f t="shared" si="6"/>
        <v>-</v>
      </c>
      <c r="AJ32" s="52"/>
      <c r="AK32" s="53" t="str">
        <f t="shared" si="2"/>
        <v>-</v>
      </c>
      <c r="AL32" s="52"/>
      <c r="AM32" s="48" t="str">
        <f t="shared" si="3"/>
        <v>-</v>
      </c>
      <c r="AN32" s="49"/>
      <c r="AO32" s="54"/>
    </row>
    <row r="33" spans="1:42" x14ac:dyDescent="0.25">
      <c r="A33" s="13"/>
      <c r="B33" s="37"/>
      <c r="C33" s="112" t="str">
        <f t="shared" si="0"/>
        <v xml:space="preserve"> </v>
      </c>
      <c r="D33" s="38"/>
      <c r="E33" s="39"/>
      <c r="F33" s="40"/>
      <c r="G33" s="41" t="s">
        <v>6</v>
      </c>
      <c r="H33" s="42"/>
      <c r="I33" s="43" t="s">
        <v>6</v>
      </c>
      <c r="J33" s="42"/>
      <c r="K33" s="44"/>
      <c r="L33" s="45"/>
      <c r="M33" s="46"/>
      <c r="N33" s="42"/>
      <c r="O33" s="47" t="str">
        <f t="shared" si="1"/>
        <v>-</v>
      </c>
      <c r="P33" s="42"/>
      <c r="Q33" s="48" t="str" cm="1">
        <f t="array" ref="Q33">_xlfn.IFS(O33="-","-",OR(O33)*O33&lt;TIME(0,0,0),"Fehler",O33&lt;=TIME(2,0,1),0.5,O33&gt;TIME(2,0,0),1)</f>
        <v>-</v>
      </c>
      <c r="R33" s="42"/>
      <c r="S33" s="44"/>
      <c r="T33" s="45"/>
      <c r="U33" s="46"/>
      <c r="V33" s="42"/>
      <c r="W33" s="47" t="str">
        <f t="shared" si="7"/>
        <v>-</v>
      </c>
      <c r="X33" s="49"/>
      <c r="Y33" s="48" t="str" cm="1">
        <f t="array" ref="Y33">_xlfn.IFS(W33="-","-",OR(W33)*W33&lt;TIME(0,0,0),"Fehler",W33&lt;=TIME(2,0,1),0.5,W33&gt;TIME(2,0,0),1)</f>
        <v>-</v>
      </c>
      <c r="Z33" s="49"/>
      <c r="AA33" s="44"/>
      <c r="AB33" s="50"/>
      <c r="AC33" s="46"/>
      <c r="AD33" s="49"/>
      <c r="AE33" s="47" t="str">
        <f t="shared" si="5"/>
        <v>-</v>
      </c>
      <c r="AF33" s="49"/>
      <c r="AG33" s="48" t="str" cm="1">
        <f t="array" ref="AG33">_xlfn.IFS(AE33="-","-",OR(AE33)*AE33&lt;TIME(0,0,0),"Fehler",AE33&lt;=TIME(2,0,1),0.5,AE33&gt;TIME(2,0,0),1)</f>
        <v>-</v>
      </c>
      <c r="AH33" s="49"/>
      <c r="AI33" s="51" t="str">
        <f t="shared" si="6"/>
        <v>-</v>
      </c>
      <c r="AJ33" s="52"/>
      <c r="AK33" s="53" t="str">
        <f t="shared" si="2"/>
        <v>-</v>
      </c>
      <c r="AL33" s="52"/>
      <c r="AM33" s="48" t="str">
        <f t="shared" si="3"/>
        <v>-</v>
      </c>
      <c r="AN33" s="49"/>
      <c r="AO33" s="54"/>
    </row>
    <row r="34" spans="1:42" x14ac:dyDescent="0.25">
      <c r="A34" s="13"/>
      <c r="B34" s="37"/>
      <c r="C34" s="112" t="str">
        <f t="shared" si="0"/>
        <v xml:space="preserve"> </v>
      </c>
      <c r="D34" s="38"/>
      <c r="E34" s="39"/>
      <c r="F34" s="40"/>
      <c r="G34" s="41" t="s">
        <v>6</v>
      </c>
      <c r="H34" s="42"/>
      <c r="I34" s="43" t="s">
        <v>6</v>
      </c>
      <c r="J34" s="42"/>
      <c r="K34" s="44"/>
      <c r="L34" s="45"/>
      <c r="M34" s="46"/>
      <c r="N34" s="42"/>
      <c r="O34" s="47" t="str">
        <f t="shared" si="1"/>
        <v>-</v>
      </c>
      <c r="P34" s="42"/>
      <c r="Q34" s="48" t="str" cm="1">
        <f t="array" ref="Q34">_xlfn.IFS(O34="-","-",OR(O34)*O34&lt;TIME(0,0,0),"Fehler",O34&lt;=TIME(2,0,1),0.5,O34&gt;TIME(2,0,0),1)</f>
        <v>-</v>
      </c>
      <c r="R34" s="42"/>
      <c r="S34" s="44"/>
      <c r="T34" s="45"/>
      <c r="U34" s="46"/>
      <c r="V34" s="42"/>
      <c r="W34" s="47" t="str">
        <f t="shared" si="7"/>
        <v>-</v>
      </c>
      <c r="X34" s="49"/>
      <c r="Y34" s="48" t="str" cm="1">
        <f t="array" ref="Y34">_xlfn.IFS(W34="-","-",OR(W34)*W34&lt;TIME(0,0,0),"Fehler",W34&lt;=TIME(2,0,1),0.5,W34&gt;TIME(2,0,0),1)</f>
        <v>-</v>
      </c>
      <c r="Z34" s="49"/>
      <c r="AA34" s="44"/>
      <c r="AB34" s="50"/>
      <c r="AC34" s="46"/>
      <c r="AD34" s="49"/>
      <c r="AE34" s="47" t="str">
        <f t="shared" si="5"/>
        <v>-</v>
      </c>
      <c r="AF34" s="49"/>
      <c r="AG34" s="48" t="str" cm="1">
        <f t="array" ref="AG34">_xlfn.IFS(AE34="-","-",OR(AE34)*AE34&lt;TIME(0,0,0),"Fehler",AE34&lt;=TIME(2,0,1),0.5,AE34&gt;TIME(2,0,0),1)</f>
        <v>-</v>
      </c>
      <c r="AH34" s="49"/>
      <c r="AI34" s="51" t="str">
        <f t="shared" si="6"/>
        <v>-</v>
      </c>
      <c r="AJ34" s="52"/>
      <c r="AK34" s="53" t="str">
        <f t="shared" si="2"/>
        <v>-</v>
      </c>
      <c r="AL34" s="52"/>
      <c r="AM34" s="48" t="str">
        <f t="shared" si="3"/>
        <v>-</v>
      </c>
      <c r="AN34" s="49"/>
      <c r="AO34" s="54"/>
    </row>
    <row r="35" spans="1:42" x14ac:dyDescent="0.25">
      <c r="A35" s="13"/>
      <c r="B35" s="37"/>
      <c r="C35" s="112" t="str">
        <f t="shared" si="0"/>
        <v xml:space="preserve"> </v>
      </c>
      <c r="D35" s="38"/>
      <c r="E35" s="39"/>
      <c r="F35" s="40"/>
      <c r="G35" s="41" t="s">
        <v>6</v>
      </c>
      <c r="H35" s="42"/>
      <c r="I35" s="43" t="s">
        <v>6</v>
      </c>
      <c r="J35" s="42"/>
      <c r="K35" s="44"/>
      <c r="L35" s="45"/>
      <c r="M35" s="46"/>
      <c r="N35" s="42"/>
      <c r="O35" s="47" t="str">
        <f t="shared" si="1"/>
        <v>-</v>
      </c>
      <c r="P35" s="42"/>
      <c r="Q35" s="48" t="str" cm="1">
        <f t="array" ref="Q35">_xlfn.IFS(O35="-","-",OR(O35)*O35&lt;TIME(0,0,0),"Fehler",O35&lt;=TIME(2,0,1),0.5,O35&gt;TIME(2,0,0),1)</f>
        <v>-</v>
      </c>
      <c r="R35" s="42"/>
      <c r="S35" s="44"/>
      <c r="T35" s="45"/>
      <c r="U35" s="46"/>
      <c r="V35" s="42"/>
      <c r="W35" s="47" t="str">
        <f t="shared" si="7"/>
        <v>-</v>
      </c>
      <c r="X35" s="49"/>
      <c r="Y35" s="48" t="str" cm="1">
        <f t="array" ref="Y35">_xlfn.IFS(W35="-","-",OR(W35)*W35&lt;TIME(0,0,0),"Fehler",W35&lt;=TIME(2,0,1),0.5,W35&gt;TIME(2,0,0),1)</f>
        <v>-</v>
      </c>
      <c r="Z35" s="49"/>
      <c r="AA35" s="44"/>
      <c r="AB35" s="50"/>
      <c r="AC35" s="46"/>
      <c r="AD35" s="49"/>
      <c r="AE35" s="47" t="str">
        <f t="shared" si="5"/>
        <v>-</v>
      </c>
      <c r="AF35" s="49"/>
      <c r="AG35" s="48" t="str" cm="1">
        <f t="array" ref="AG35">_xlfn.IFS(AE35="-","-",OR(AE35)*AE35&lt;TIME(0,0,0),"Fehler",AE35&lt;=TIME(2,0,1),0.5,AE35&gt;TIME(2,0,0),1)</f>
        <v>-</v>
      </c>
      <c r="AH35" s="49"/>
      <c r="AI35" s="51" t="str">
        <f t="shared" si="6"/>
        <v>-</v>
      </c>
      <c r="AJ35" s="52"/>
      <c r="AK35" s="53" t="str">
        <f t="shared" si="2"/>
        <v>-</v>
      </c>
      <c r="AL35" s="52"/>
      <c r="AM35" s="48" t="str">
        <f t="shared" si="3"/>
        <v>-</v>
      </c>
      <c r="AN35" s="49"/>
      <c r="AO35" s="54"/>
    </row>
    <row r="36" spans="1:42" x14ac:dyDescent="0.25">
      <c r="A36" s="13"/>
      <c r="B36" s="37"/>
      <c r="C36" s="112" t="str">
        <f t="shared" si="0"/>
        <v xml:space="preserve"> </v>
      </c>
      <c r="D36" s="38"/>
      <c r="E36" s="39"/>
      <c r="F36" s="40"/>
      <c r="G36" s="41" t="s">
        <v>6</v>
      </c>
      <c r="H36" s="42"/>
      <c r="I36" s="43" t="s">
        <v>6</v>
      </c>
      <c r="J36" s="42"/>
      <c r="K36" s="44"/>
      <c r="L36" s="45"/>
      <c r="M36" s="46"/>
      <c r="N36" s="42"/>
      <c r="O36" s="47" t="str">
        <f t="shared" si="1"/>
        <v>-</v>
      </c>
      <c r="P36" s="42"/>
      <c r="Q36" s="48" t="str" cm="1">
        <f t="array" ref="Q36">_xlfn.IFS(O36="-","-",OR(O36)*O36&lt;TIME(0,0,0),"Fehler",O36&lt;=TIME(2,0,1),0.5,O36&gt;TIME(2,0,0),1)</f>
        <v>-</v>
      </c>
      <c r="R36" s="42"/>
      <c r="S36" s="44"/>
      <c r="T36" s="45"/>
      <c r="U36" s="46"/>
      <c r="V36" s="42"/>
      <c r="W36" s="47" t="str">
        <f t="shared" si="7"/>
        <v>-</v>
      </c>
      <c r="X36" s="49"/>
      <c r="Y36" s="48" t="str" cm="1">
        <f t="array" ref="Y36">_xlfn.IFS(W36="-","-",OR(W36)*W36&lt;TIME(0,0,0),"Fehler",W36&lt;=TIME(2,0,1),0.5,W36&gt;TIME(2,0,0),1)</f>
        <v>-</v>
      </c>
      <c r="Z36" s="49"/>
      <c r="AA36" s="44"/>
      <c r="AB36" s="50"/>
      <c r="AC36" s="46"/>
      <c r="AD36" s="49"/>
      <c r="AE36" s="47" t="str">
        <f t="shared" si="5"/>
        <v>-</v>
      </c>
      <c r="AF36" s="49"/>
      <c r="AG36" s="48" t="str" cm="1">
        <f t="array" ref="AG36">_xlfn.IFS(AE36="-","-",OR(AE36)*AE36&lt;TIME(0,0,0),"Fehler",AE36&lt;=TIME(2,0,1),0.5,AE36&gt;TIME(2,0,0),1)</f>
        <v>-</v>
      </c>
      <c r="AH36" s="49"/>
      <c r="AI36" s="51" t="str">
        <f t="shared" si="6"/>
        <v>-</v>
      </c>
      <c r="AJ36" s="52"/>
      <c r="AK36" s="53" t="str">
        <f t="shared" si="2"/>
        <v>-</v>
      </c>
      <c r="AL36" s="52"/>
      <c r="AM36" s="48" t="str">
        <f t="shared" si="3"/>
        <v>-</v>
      </c>
      <c r="AN36" s="49"/>
      <c r="AO36" s="54"/>
    </row>
    <row r="37" spans="1:42" x14ac:dyDescent="0.25">
      <c r="A37" s="13"/>
      <c r="B37" s="37"/>
      <c r="C37" s="112" t="str">
        <f t="shared" si="0"/>
        <v xml:space="preserve"> </v>
      </c>
      <c r="D37" s="38"/>
      <c r="E37" s="39"/>
      <c r="F37" s="40"/>
      <c r="G37" s="41" t="s">
        <v>6</v>
      </c>
      <c r="H37" s="42"/>
      <c r="I37" s="43" t="s">
        <v>6</v>
      </c>
      <c r="J37" s="42"/>
      <c r="K37" s="44"/>
      <c r="L37" s="45"/>
      <c r="M37" s="46"/>
      <c r="N37" s="42"/>
      <c r="O37" s="47" t="str">
        <f t="shared" si="1"/>
        <v>-</v>
      </c>
      <c r="P37" s="42"/>
      <c r="Q37" s="48" t="str" cm="1">
        <f t="array" ref="Q37">_xlfn.IFS(O37="-","-",OR(O37)*O37&lt;TIME(0,0,0),"Fehler",O37&lt;=TIME(2,0,1),0.5,O37&gt;TIME(2,0,0),1)</f>
        <v>-</v>
      </c>
      <c r="R37" s="42"/>
      <c r="S37" s="44"/>
      <c r="T37" s="45"/>
      <c r="U37" s="46"/>
      <c r="V37" s="42"/>
      <c r="W37" s="47" t="str">
        <f t="shared" si="7"/>
        <v>-</v>
      </c>
      <c r="X37" s="49"/>
      <c r="Y37" s="48" t="str" cm="1">
        <f t="array" ref="Y37">_xlfn.IFS(W37="-","-",OR(W37)*W37&lt;TIME(0,0,0),"Fehler",W37&lt;=TIME(2,0,1),0.5,W37&gt;TIME(2,0,0),1)</f>
        <v>-</v>
      </c>
      <c r="Z37" s="49"/>
      <c r="AA37" s="44"/>
      <c r="AB37" s="50"/>
      <c r="AC37" s="46"/>
      <c r="AD37" s="49"/>
      <c r="AE37" s="47" t="str">
        <f t="shared" si="5"/>
        <v>-</v>
      </c>
      <c r="AF37" s="49"/>
      <c r="AG37" s="48" t="str" cm="1">
        <f t="array" ref="AG37">_xlfn.IFS(AE37="-","-",OR(AE37)*AE37&lt;TIME(0,0,0),"Fehler",AE37&lt;=TIME(2,0,1),0.5,AE37&gt;TIME(2,0,0),1)</f>
        <v>-</v>
      </c>
      <c r="AH37" s="49"/>
      <c r="AI37" s="51" t="str">
        <f t="shared" si="6"/>
        <v>-</v>
      </c>
      <c r="AJ37" s="52"/>
      <c r="AK37" s="53" t="str">
        <f t="shared" si="2"/>
        <v>-</v>
      </c>
      <c r="AL37" s="52"/>
      <c r="AM37" s="48" t="str">
        <f t="shared" si="3"/>
        <v>-</v>
      </c>
      <c r="AN37" s="49"/>
      <c r="AO37" s="54"/>
    </row>
    <row r="38" spans="1:42" x14ac:dyDescent="0.25">
      <c r="A38" s="13"/>
      <c r="B38" s="37"/>
      <c r="C38" s="112" t="str">
        <f t="shared" si="0"/>
        <v xml:space="preserve"> </v>
      </c>
      <c r="D38" s="38"/>
      <c r="E38" s="39"/>
      <c r="F38" s="40"/>
      <c r="G38" s="41" t="s">
        <v>6</v>
      </c>
      <c r="H38" s="42"/>
      <c r="I38" s="43" t="s">
        <v>6</v>
      </c>
      <c r="J38" s="42"/>
      <c r="K38" s="44"/>
      <c r="L38" s="45"/>
      <c r="M38" s="46"/>
      <c r="N38" s="42"/>
      <c r="O38" s="47" t="str">
        <f t="shared" si="1"/>
        <v>-</v>
      </c>
      <c r="P38" s="42"/>
      <c r="Q38" s="48" t="str" cm="1">
        <f t="array" ref="Q38">_xlfn.IFS(O38="-","-",OR(O38)*O38&lt;TIME(0,0,0),"Fehler",O38&lt;=TIME(2,0,1),0.5,O38&gt;TIME(2,0,0),1)</f>
        <v>-</v>
      </c>
      <c r="R38" s="42"/>
      <c r="S38" s="44"/>
      <c r="T38" s="45"/>
      <c r="U38" s="46"/>
      <c r="V38" s="42"/>
      <c r="W38" s="47" t="str">
        <f t="shared" si="7"/>
        <v>-</v>
      </c>
      <c r="X38" s="49"/>
      <c r="Y38" s="48" t="str" cm="1">
        <f t="array" ref="Y38">_xlfn.IFS(W38="-","-",OR(W38)*W38&lt;TIME(0,0,0),"Fehler",W38&lt;=TIME(2,0,1),0.5,W38&gt;TIME(2,0,0),1)</f>
        <v>-</v>
      </c>
      <c r="Z38" s="49"/>
      <c r="AA38" s="44"/>
      <c r="AB38" s="50"/>
      <c r="AC38" s="46"/>
      <c r="AD38" s="49"/>
      <c r="AE38" s="47" t="str">
        <f t="shared" si="5"/>
        <v>-</v>
      </c>
      <c r="AF38" s="49"/>
      <c r="AG38" s="48" t="str" cm="1">
        <f t="array" ref="AG38">_xlfn.IFS(AE38="-","-",OR(AE38)*AE38&lt;TIME(0,0,0),"Fehler",AE38&lt;=TIME(2,0,1),0.5,AE38&gt;TIME(2,0,0),1)</f>
        <v>-</v>
      </c>
      <c r="AH38" s="49"/>
      <c r="AI38" s="51" t="str">
        <f t="shared" si="6"/>
        <v>-</v>
      </c>
      <c r="AJ38" s="52"/>
      <c r="AK38" s="53" t="str">
        <f t="shared" si="2"/>
        <v>-</v>
      </c>
      <c r="AL38" s="52"/>
      <c r="AM38" s="48" t="str">
        <f t="shared" si="3"/>
        <v>-</v>
      </c>
      <c r="AN38" s="49"/>
      <c r="AO38" s="54"/>
      <c r="AP38" s="56"/>
    </row>
    <row r="39" spans="1:42" x14ac:dyDescent="0.25">
      <c r="A39" s="13"/>
      <c r="B39" s="37"/>
      <c r="C39" s="112" t="str">
        <f t="shared" si="0"/>
        <v xml:space="preserve"> </v>
      </c>
      <c r="D39" s="38"/>
      <c r="E39" s="39"/>
      <c r="F39" s="40"/>
      <c r="G39" s="41" t="s">
        <v>6</v>
      </c>
      <c r="H39" s="42"/>
      <c r="I39" s="43" t="s">
        <v>6</v>
      </c>
      <c r="J39" s="42"/>
      <c r="K39" s="44"/>
      <c r="L39" s="45"/>
      <c r="M39" s="46"/>
      <c r="N39" s="42"/>
      <c r="O39" s="47" t="str">
        <f t="shared" si="1"/>
        <v>-</v>
      </c>
      <c r="P39" s="42"/>
      <c r="Q39" s="48" t="str" cm="1">
        <f t="array" ref="Q39">_xlfn.IFS(O39="-","-",OR(O39)*O39&lt;TIME(0,0,0),"Fehler",O39&lt;=TIME(2,0,1),0.5,O39&gt;TIME(2,0,0),1)</f>
        <v>-</v>
      </c>
      <c r="R39" s="42"/>
      <c r="S39" s="44"/>
      <c r="T39" s="45"/>
      <c r="U39" s="46"/>
      <c r="V39" s="42"/>
      <c r="W39" s="47" t="str">
        <f t="shared" si="7"/>
        <v>-</v>
      </c>
      <c r="X39" s="49"/>
      <c r="Y39" s="48" t="str" cm="1">
        <f t="array" ref="Y39">_xlfn.IFS(W39="-","-",OR(W39)*W39&lt;TIME(0,0,0),"Fehler",W39&lt;=TIME(2,0,1),0.5,W39&gt;TIME(2,0,0),1)</f>
        <v>-</v>
      </c>
      <c r="Z39" s="49"/>
      <c r="AA39" s="44"/>
      <c r="AB39" s="50"/>
      <c r="AC39" s="46"/>
      <c r="AD39" s="49"/>
      <c r="AE39" s="47" t="str">
        <f t="shared" si="5"/>
        <v>-</v>
      </c>
      <c r="AF39" s="49"/>
      <c r="AG39" s="48" t="str" cm="1">
        <f t="array" ref="AG39">_xlfn.IFS(AE39="-","-",OR(AE39)*AE39&lt;TIME(0,0,0),"Fehler",AE39&lt;=TIME(2,0,1),0.5,AE39&gt;TIME(2,0,0),1)</f>
        <v>-</v>
      </c>
      <c r="AH39" s="49"/>
      <c r="AI39" s="51" t="str">
        <f t="shared" si="6"/>
        <v>-</v>
      </c>
      <c r="AJ39" s="52"/>
      <c r="AK39" s="53" t="str">
        <f t="shared" si="2"/>
        <v>-</v>
      </c>
      <c r="AL39" s="52"/>
      <c r="AM39" s="48" t="str">
        <f t="shared" si="3"/>
        <v>-</v>
      </c>
      <c r="AN39" s="49"/>
      <c r="AO39" s="54"/>
    </row>
    <row r="40" spans="1:42" x14ac:dyDescent="0.25">
      <c r="A40" s="13"/>
      <c r="B40" s="37"/>
      <c r="C40" s="112" t="str">
        <f t="shared" si="0"/>
        <v xml:space="preserve"> </v>
      </c>
      <c r="D40" s="38"/>
      <c r="E40" s="39"/>
      <c r="F40" s="40"/>
      <c r="G40" s="41" t="s">
        <v>6</v>
      </c>
      <c r="H40" s="42"/>
      <c r="I40" s="43" t="s">
        <v>6</v>
      </c>
      <c r="J40" s="42"/>
      <c r="K40" s="44"/>
      <c r="L40" s="45"/>
      <c r="M40" s="46"/>
      <c r="N40" s="42"/>
      <c r="O40" s="47" t="str">
        <f t="shared" si="1"/>
        <v>-</v>
      </c>
      <c r="P40" s="42"/>
      <c r="Q40" s="48" t="str" cm="1">
        <f t="array" ref="Q40">_xlfn.IFS(O40="-","-",OR(O40)*O40&lt;TIME(0,0,0),"Fehler",O40&lt;=TIME(2,0,1),0.5,O40&gt;TIME(2,0,0),1)</f>
        <v>-</v>
      </c>
      <c r="R40" s="42"/>
      <c r="S40" s="44"/>
      <c r="T40" s="45"/>
      <c r="U40" s="46"/>
      <c r="V40" s="42"/>
      <c r="W40" s="47" t="str">
        <f t="shared" si="7"/>
        <v>-</v>
      </c>
      <c r="X40" s="49"/>
      <c r="Y40" s="48" t="str" cm="1">
        <f t="array" ref="Y40">_xlfn.IFS(W40="-","-",OR(W40)*W40&lt;TIME(0,0,0),"Fehler",W40&lt;=TIME(2,0,1),0.5,W40&gt;TIME(2,0,0),1)</f>
        <v>-</v>
      </c>
      <c r="Z40" s="49"/>
      <c r="AA40" s="44"/>
      <c r="AB40" s="50"/>
      <c r="AC40" s="46"/>
      <c r="AD40" s="49"/>
      <c r="AE40" s="47" t="str">
        <f t="shared" si="5"/>
        <v>-</v>
      </c>
      <c r="AF40" s="49"/>
      <c r="AG40" s="48" t="str" cm="1">
        <f t="array" ref="AG40">_xlfn.IFS(AE40="-","-",OR(AE40)*AE40&lt;TIME(0,0,0),"Fehler",AE40&lt;=TIME(2,0,1),0.5,AE40&gt;TIME(2,0,0),1)</f>
        <v>-</v>
      </c>
      <c r="AH40" s="49"/>
      <c r="AI40" s="51" t="str">
        <f t="shared" si="6"/>
        <v>-</v>
      </c>
      <c r="AJ40" s="52"/>
      <c r="AK40" s="53" t="str">
        <f t="shared" si="2"/>
        <v>-</v>
      </c>
      <c r="AL40" s="52"/>
      <c r="AM40" s="48" t="str">
        <f t="shared" si="3"/>
        <v>-</v>
      </c>
      <c r="AN40" s="49"/>
      <c r="AO40" s="54"/>
    </row>
    <row r="41" spans="1:42" x14ac:dyDescent="0.25">
      <c r="A41" s="13"/>
      <c r="B41" s="37"/>
      <c r="C41" s="112" t="str">
        <f t="shared" si="0"/>
        <v xml:space="preserve"> </v>
      </c>
      <c r="D41" s="38"/>
      <c r="E41" s="39"/>
      <c r="F41" s="40"/>
      <c r="G41" s="41" t="s">
        <v>6</v>
      </c>
      <c r="H41" s="42"/>
      <c r="I41" s="43" t="s">
        <v>6</v>
      </c>
      <c r="J41" s="42"/>
      <c r="K41" s="44"/>
      <c r="L41" s="45"/>
      <c r="M41" s="46"/>
      <c r="N41" s="42"/>
      <c r="O41" s="47" t="str">
        <f t="shared" si="1"/>
        <v>-</v>
      </c>
      <c r="P41" s="42"/>
      <c r="Q41" s="48" t="str" cm="1">
        <f t="array" ref="Q41">_xlfn.IFS(O41="-","-",OR(O41)*O41&lt;TIME(0,0,0),"Fehler",O41&lt;=TIME(2,0,1),0.5,O41&gt;TIME(2,0,0),1)</f>
        <v>-</v>
      </c>
      <c r="R41" s="42"/>
      <c r="S41" s="44"/>
      <c r="T41" s="45"/>
      <c r="U41" s="46"/>
      <c r="V41" s="42"/>
      <c r="W41" s="47" t="str">
        <f t="shared" si="7"/>
        <v>-</v>
      </c>
      <c r="X41" s="49"/>
      <c r="Y41" s="48" t="str" cm="1">
        <f t="array" ref="Y41">_xlfn.IFS(W41="-","-",OR(W41)*W41&lt;TIME(0,0,0),"Fehler",W41&lt;=TIME(2,0,1),0.5,W41&gt;TIME(2,0,0),1)</f>
        <v>-</v>
      </c>
      <c r="Z41" s="49"/>
      <c r="AA41" s="44"/>
      <c r="AB41" s="50"/>
      <c r="AC41" s="46"/>
      <c r="AD41" s="49"/>
      <c r="AE41" s="47" t="str">
        <f t="shared" si="5"/>
        <v>-</v>
      </c>
      <c r="AF41" s="49"/>
      <c r="AG41" s="48" t="str" cm="1">
        <f t="array" ref="AG41">_xlfn.IFS(AE41="-","-",OR(AE41)*AE41&lt;TIME(0,0,0),"Fehler",AE41&lt;=TIME(2,0,1),0.5,AE41&gt;TIME(2,0,0),1)</f>
        <v>-</v>
      </c>
      <c r="AH41" s="49"/>
      <c r="AI41" s="51" t="str">
        <f t="shared" si="6"/>
        <v>-</v>
      </c>
      <c r="AJ41" s="52"/>
      <c r="AK41" s="53" t="str">
        <f t="shared" si="2"/>
        <v>-</v>
      </c>
      <c r="AL41" s="52"/>
      <c r="AM41" s="48" t="str">
        <f t="shared" si="3"/>
        <v>-</v>
      </c>
      <c r="AN41" s="49"/>
      <c r="AO41" s="54"/>
    </row>
    <row r="42" spans="1:42" x14ac:dyDescent="0.25">
      <c r="A42" s="13"/>
      <c r="B42" s="37"/>
      <c r="C42" s="112" t="str">
        <f t="shared" si="0"/>
        <v xml:space="preserve"> </v>
      </c>
      <c r="D42" s="38"/>
      <c r="E42" s="39"/>
      <c r="F42" s="40"/>
      <c r="G42" s="41" t="s">
        <v>6</v>
      </c>
      <c r="H42" s="42"/>
      <c r="I42" s="43" t="s">
        <v>6</v>
      </c>
      <c r="J42" s="42"/>
      <c r="K42" s="44"/>
      <c r="L42" s="45"/>
      <c r="M42" s="46"/>
      <c r="N42" s="42"/>
      <c r="O42" s="47" t="str">
        <f t="shared" si="1"/>
        <v>-</v>
      </c>
      <c r="P42" s="42"/>
      <c r="Q42" s="48" t="str" cm="1">
        <f t="array" ref="Q42">_xlfn.IFS(O42="-","-",OR(O42)*O42&lt;TIME(0,0,0),"Fehler",O42&lt;=TIME(2,0,1),0.5,O42&gt;TIME(2,0,0),1)</f>
        <v>-</v>
      </c>
      <c r="R42" s="42"/>
      <c r="S42" s="44"/>
      <c r="T42" s="45"/>
      <c r="U42" s="46"/>
      <c r="V42" s="42"/>
      <c r="W42" s="47" t="str">
        <f t="shared" si="7"/>
        <v>-</v>
      </c>
      <c r="X42" s="49"/>
      <c r="Y42" s="48" t="str" cm="1">
        <f t="array" ref="Y42">_xlfn.IFS(W42="-","-",OR(W42)*W42&lt;TIME(0,0,0),"Fehler",W42&lt;=TIME(2,0,1),0.5,W42&gt;TIME(2,0,0),1)</f>
        <v>-</v>
      </c>
      <c r="Z42" s="49"/>
      <c r="AA42" s="44"/>
      <c r="AB42" s="50"/>
      <c r="AC42" s="46"/>
      <c r="AD42" s="49"/>
      <c r="AE42" s="47" t="str">
        <f t="shared" si="5"/>
        <v>-</v>
      </c>
      <c r="AF42" s="49"/>
      <c r="AG42" s="48" t="str" cm="1">
        <f t="array" ref="AG42">_xlfn.IFS(AE42="-","-",OR(AE42)*AE42&lt;TIME(0,0,0),"Fehler",AE42&lt;=TIME(2,0,1),0.5,AE42&gt;TIME(2,0,0),1)</f>
        <v>-</v>
      </c>
      <c r="AH42" s="49"/>
      <c r="AI42" s="51" t="str">
        <f t="shared" si="6"/>
        <v>-</v>
      </c>
      <c r="AJ42" s="52"/>
      <c r="AK42" s="53" t="str">
        <f t="shared" si="2"/>
        <v>-</v>
      </c>
      <c r="AL42" s="52"/>
      <c r="AM42" s="48" t="str">
        <f t="shared" si="3"/>
        <v>-</v>
      </c>
      <c r="AN42" s="49"/>
      <c r="AO42" s="54"/>
    </row>
    <row r="43" spans="1:42" x14ac:dyDescent="0.25">
      <c r="A43" s="13"/>
      <c r="B43" s="37"/>
      <c r="C43" s="112" t="str">
        <f t="shared" si="0"/>
        <v xml:space="preserve"> </v>
      </c>
      <c r="D43" s="38"/>
      <c r="E43" s="39"/>
      <c r="F43" s="40"/>
      <c r="G43" s="41" t="s">
        <v>6</v>
      </c>
      <c r="H43" s="42"/>
      <c r="I43" s="43" t="s">
        <v>6</v>
      </c>
      <c r="J43" s="42"/>
      <c r="K43" s="44"/>
      <c r="L43" s="45"/>
      <c r="M43" s="46"/>
      <c r="N43" s="42"/>
      <c r="O43" s="47" t="str">
        <f t="shared" si="1"/>
        <v>-</v>
      </c>
      <c r="P43" s="42"/>
      <c r="Q43" s="48" t="str" cm="1">
        <f t="array" ref="Q43">_xlfn.IFS(O43="-","-",OR(O43)*O43&lt;TIME(0,0,0),"Fehler",O43&lt;=TIME(2,0,1),0.5,O43&gt;TIME(2,0,0),1)</f>
        <v>-</v>
      </c>
      <c r="R43" s="42"/>
      <c r="S43" s="44"/>
      <c r="T43" s="45"/>
      <c r="U43" s="46"/>
      <c r="V43" s="42"/>
      <c r="W43" s="47" t="str">
        <f t="shared" si="7"/>
        <v>-</v>
      </c>
      <c r="X43" s="49"/>
      <c r="Y43" s="48" t="str" cm="1">
        <f t="array" ref="Y43">_xlfn.IFS(W43="-","-",OR(W43)*W43&lt;TIME(0,0,0),"Fehler",W43&lt;=TIME(2,0,1),0.5,W43&gt;TIME(2,0,0),1)</f>
        <v>-</v>
      </c>
      <c r="Z43" s="49"/>
      <c r="AA43" s="44"/>
      <c r="AB43" s="50"/>
      <c r="AC43" s="46"/>
      <c r="AD43" s="49"/>
      <c r="AE43" s="47" t="str">
        <f t="shared" si="5"/>
        <v>-</v>
      </c>
      <c r="AF43" s="49"/>
      <c r="AG43" s="48" t="str" cm="1">
        <f t="array" ref="AG43">_xlfn.IFS(AE43="-","-",OR(AE43)*AE43&lt;TIME(0,0,0),"Fehler",AE43&lt;=TIME(2,0,1),0.5,AE43&gt;TIME(2,0,0),1)</f>
        <v>-</v>
      </c>
      <c r="AH43" s="49"/>
      <c r="AI43" s="51" t="str">
        <f t="shared" si="6"/>
        <v>-</v>
      </c>
      <c r="AJ43" s="52"/>
      <c r="AK43" s="53" t="str">
        <f t="shared" si="2"/>
        <v>-</v>
      </c>
      <c r="AL43" s="52"/>
      <c r="AM43" s="48" t="str">
        <f t="shared" si="3"/>
        <v>-</v>
      </c>
      <c r="AN43" s="49"/>
      <c r="AO43" s="54"/>
    </row>
    <row r="44" spans="1:42" x14ac:dyDescent="0.25">
      <c r="A44" s="13"/>
      <c r="B44" s="37"/>
      <c r="C44" s="112" t="str">
        <f t="shared" si="0"/>
        <v xml:space="preserve"> </v>
      </c>
      <c r="D44" s="38"/>
      <c r="E44" s="39"/>
      <c r="F44" s="40"/>
      <c r="G44" s="41" t="s">
        <v>6</v>
      </c>
      <c r="H44" s="42"/>
      <c r="I44" s="43" t="s">
        <v>6</v>
      </c>
      <c r="J44" s="42"/>
      <c r="K44" s="44"/>
      <c r="L44" s="45"/>
      <c r="M44" s="46"/>
      <c r="N44" s="42"/>
      <c r="O44" s="47" t="str">
        <f t="shared" si="1"/>
        <v>-</v>
      </c>
      <c r="P44" s="42"/>
      <c r="Q44" s="48" t="str" cm="1">
        <f t="array" ref="Q44">_xlfn.IFS(O44="-","-",OR(O44)*O44&lt;TIME(0,0,0),"Fehler",O44&lt;=TIME(2,0,1),0.5,O44&gt;TIME(2,0,0),1)</f>
        <v>-</v>
      </c>
      <c r="R44" s="42"/>
      <c r="S44" s="44"/>
      <c r="T44" s="45"/>
      <c r="U44" s="46"/>
      <c r="V44" s="42"/>
      <c r="W44" s="47" t="str">
        <f t="shared" si="7"/>
        <v>-</v>
      </c>
      <c r="X44" s="49"/>
      <c r="Y44" s="48" t="str" cm="1">
        <f t="array" ref="Y44">_xlfn.IFS(W44="-","-",OR(W44)*W44&lt;TIME(0,0,0),"Fehler",W44&lt;=TIME(2,0,1),0.5,W44&gt;TIME(2,0,0),1)</f>
        <v>-</v>
      </c>
      <c r="Z44" s="49"/>
      <c r="AA44" s="44"/>
      <c r="AB44" s="50"/>
      <c r="AC44" s="46"/>
      <c r="AD44" s="49"/>
      <c r="AE44" s="47" t="str">
        <f t="shared" si="5"/>
        <v>-</v>
      </c>
      <c r="AF44" s="49"/>
      <c r="AG44" s="48" t="str" cm="1">
        <f t="array" ref="AG44">_xlfn.IFS(AE44="-","-",OR(AE44)*AE44&lt;TIME(0,0,0),"Fehler",AE44&lt;=TIME(2,0,1),0.5,AE44&gt;TIME(2,0,0),1)</f>
        <v>-</v>
      </c>
      <c r="AH44" s="49"/>
      <c r="AI44" s="51" t="str">
        <f t="shared" si="6"/>
        <v>-</v>
      </c>
      <c r="AJ44" s="52"/>
      <c r="AK44" s="53" t="str">
        <f t="shared" si="2"/>
        <v>-</v>
      </c>
      <c r="AL44" s="52"/>
      <c r="AM44" s="48" t="str">
        <f t="shared" si="3"/>
        <v>-</v>
      </c>
      <c r="AN44" s="49"/>
      <c r="AO44" s="54"/>
    </row>
    <row r="45" spans="1:42" x14ac:dyDescent="0.25">
      <c r="A45" s="13"/>
      <c r="B45" s="37"/>
      <c r="C45" s="112" t="str">
        <f t="shared" si="0"/>
        <v xml:space="preserve"> </v>
      </c>
      <c r="D45" s="38"/>
      <c r="E45" s="39"/>
      <c r="F45" s="40"/>
      <c r="G45" s="41" t="s">
        <v>6</v>
      </c>
      <c r="H45" s="42"/>
      <c r="I45" s="43" t="s">
        <v>6</v>
      </c>
      <c r="J45" s="42"/>
      <c r="K45" s="44"/>
      <c r="L45" s="45"/>
      <c r="M45" s="46"/>
      <c r="N45" s="42"/>
      <c r="O45" s="47" t="str">
        <f t="shared" si="1"/>
        <v>-</v>
      </c>
      <c r="P45" s="42"/>
      <c r="Q45" s="48" t="str" cm="1">
        <f t="array" ref="Q45">_xlfn.IFS(O45="-","-",OR(O45)*O45&lt;TIME(0,0,0),"Fehler",O45&lt;=TIME(2,0,1),0.5,O45&gt;TIME(2,0,0),1)</f>
        <v>-</v>
      </c>
      <c r="R45" s="42"/>
      <c r="S45" s="44"/>
      <c r="T45" s="45"/>
      <c r="U45" s="46"/>
      <c r="V45" s="42"/>
      <c r="W45" s="47" t="str">
        <f t="shared" si="7"/>
        <v>-</v>
      </c>
      <c r="X45" s="49"/>
      <c r="Y45" s="48" t="str" cm="1">
        <f t="array" ref="Y45">_xlfn.IFS(W45="-","-",OR(W45)*W45&lt;TIME(0,0,0),"Fehler",W45&lt;=TIME(2,0,1),0.5,W45&gt;TIME(2,0,0),1)</f>
        <v>-</v>
      </c>
      <c r="Z45" s="49"/>
      <c r="AA45" s="44"/>
      <c r="AB45" s="50"/>
      <c r="AC45" s="46"/>
      <c r="AD45" s="49"/>
      <c r="AE45" s="47" t="str">
        <f t="shared" si="5"/>
        <v>-</v>
      </c>
      <c r="AF45" s="49"/>
      <c r="AG45" s="48" t="str" cm="1">
        <f t="array" ref="AG45">_xlfn.IFS(AE45="-","-",OR(AE45)*AE45&lt;TIME(0,0,0),"Fehler",AE45&lt;=TIME(2,0,1),0.5,AE45&gt;TIME(2,0,0),1)</f>
        <v>-</v>
      </c>
      <c r="AH45" s="49"/>
      <c r="AI45" s="51" t="str">
        <f t="shared" si="6"/>
        <v>-</v>
      </c>
      <c r="AJ45" s="52"/>
      <c r="AK45" s="53" t="str">
        <f t="shared" si="2"/>
        <v>-</v>
      </c>
      <c r="AL45" s="52"/>
      <c r="AM45" s="48" t="str">
        <f t="shared" si="3"/>
        <v>-</v>
      </c>
      <c r="AN45" s="49"/>
      <c r="AO45" s="54"/>
    </row>
    <row r="46" spans="1:42" x14ac:dyDescent="0.25">
      <c r="A46" s="13"/>
      <c r="B46" s="37"/>
      <c r="C46" s="112" t="str">
        <f t="shared" si="0"/>
        <v xml:space="preserve"> </v>
      </c>
      <c r="D46" s="38"/>
      <c r="E46" s="39"/>
      <c r="F46" s="40"/>
      <c r="G46" s="41" t="s">
        <v>6</v>
      </c>
      <c r="H46" s="42"/>
      <c r="I46" s="43" t="s">
        <v>6</v>
      </c>
      <c r="J46" s="42"/>
      <c r="K46" s="44"/>
      <c r="L46" s="45"/>
      <c r="M46" s="46"/>
      <c r="N46" s="42"/>
      <c r="O46" s="47" t="str">
        <f t="shared" si="1"/>
        <v>-</v>
      </c>
      <c r="P46" s="42"/>
      <c r="Q46" s="48" t="str" cm="1">
        <f t="array" ref="Q46">_xlfn.IFS(O46="-","-",OR(O46)*O46&lt;TIME(0,0,0),"Fehler",O46&lt;=TIME(2,0,1),0.5,O46&gt;TIME(2,0,0),1)</f>
        <v>-</v>
      </c>
      <c r="R46" s="42"/>
      <c r="S46" s="44"/>
      <c r="T46" s="45"/>
      <c r="U46" s="46"/>
      <c r="V46" s="42"/>
      <c r="W46" s="47" t="str">
        <f t="shared" si="7"/>
        <v>-</v>
      </c>
      <c r="X46" s="49"/>
      <c r="Y46" s="48" t="str" cm="1">
        <f t="array" ref="Y46">_xlfn.IFS(W46="-","-",OR(W46)*W46&lt;TIME(0,0,0),"Fehler",W46&lt;=TIME(2,0,1),0.5,W46&gt;TIME(2,0,0),1)</f>
        <v>-</v>
      </c>
      <c r="Z46" s="49"/>
      <c r="AA46" s="44"/>
      <c r="AB46" s="50"/>
      <c r="AC46" s="46"/>
      <c r="AD46" s="49"/>
      <c r="AE46" s="47" t="str">
        <f t="shared" si="5"/>
        <v>-</v>
      </c>
      <c r="AF46" s="49"/>
      <c r="AG46" s="48" t="str" cm="1">
        <f t="array" ref="AG46">_xlfn.IFS(AE46="-","-",OR(AE46)*AE46&lt;TIME(0,0,0),"Fehler",AE46&lt;=TIME(2,0,1),0.5,AE46&gt;TIME(2,0,0),1)</f>
        <v>-</v>
      </c>
      <c r="AH46" s="49"/>
      <c r="AI46" s="51" t="str">
        <f t="shared" si="6"/>
        <v>-</v>
      </c>
      <c r="AJ46" s="52"/>
      <c r="AK46" s="53" t="str">
        <f t="shared" si="2"/>
        <v>-</v>
      </c>
      <c r="AL46" s="52"/>
      <c r="AM46" s="48" t="str">
        <f t="shared" si="3"/>
        <v>-</v>
      </c>
      <c r="AN46" s="49"/>
      <c r="AO46" s="54"/>
    </row>
    <row r="47" spans="1:42" x14ac:dyDescent="0.25">
      <c r="A47" s="13"/>
      <c r="B47" s="37"/>
      <c r="C47" s="112" t="str">
        <f t="shared" si="0"/>
        <v xml:space="preserve"> </v>
      </c>
      <c r="D47" s="38"/>
      <c r="E47" s="39"/>
      <c r="F47" s="40"/>
      <c r="G47" s="41" t="s">
        <v>6</v>
      </c>
      <c r="H47" s="42"/>
      <c r="I47" s="43" t="s">
        <v>6</v>
      </c>
      <c r="J47" s="42"/>
      <c r="K47" s="44"/>
      <c r="L47" s="45"/>
      <c r="M47" s="46"/>
      <c r="N47" s="42"/>
      <c r="O47" s="47" t="str">
        <f t="shared" si="1"/>
        <v>-</v>
      </c>
      <c r="P47" s="42"/>
      <c r="Q47" s="48" t="str" cm="1">
        <f t="array" ref="Q47">_xlfn.IFS(O47="-","-",OR(O47)*O47&lt;TIME(0,0,0),"Fehler",O47&lt;=TIME(2,0,1),0.5,O47&gt;TIME(2,0,0),1)</f>
        <v>-</v>
      </c>
      <c r="R47" s="42"/>
      <c r="S47" s="44"/>
      <c r="T47" s="45"/>
      <c r="U47" s="46"/>
      <c r="V47" s="42"/>
      <c r="W47" s="47" t="str">
        <f t="shared" si="7"/>
        <v>-</v>
      </c>
      <c r="X47" s="49"/>
      <c r="Y47" s="48" t="str" cm="1">
        <f t="array" ref="Y47">_xlfn.IFS(W47="-","-",OR(W47)*W47&lt;TIME(0,0,0),"Fehler",W47&lt;=TIME(2,0,1),0.5,W47&gt;TIME(2,0,0),1)</f>
        <v>-</v>
      </c>
      <c r="Z47" s="49"/>
      <c r="AA47" s="44"/>
      <c r="AB47" s="50"/>
      <c r="AC47" s="46"/>
      <c r="AD47" s="49"/>
      <c r="AE47" s="47" t="str">
        <f t="shared" si="5"/>
        <v>-</v>
      </c>
      <c r="AF47" s="49"/>
      <c r="AG47" s="48" t="str" cm="1">
        <f t="array" ref="AG47">_xlfn.IFS(AE47="-","-",OR(AE47)*AE47&lt;TIME(0,0,0),"Fehler",AE47&lt;=TIME(2,0,1),0.5,AE47&gt;TIME(2,0,0),1)</f>
        <v>-</v>
      </c>
      <c r="AH47" s="49"/>
      <c r="AI47" s="51" t="str">
        <f t="shared" si="6"/>
        <v>-</v>
      </c>
      <c r="AJ47" s="52"/>
      <c r="AK47" s="53" t="str">
        <f t="shared" si="2"/>
        <v>-</v>
      </c>
      <c r="AL47" s="52"/>
      <c r="AM47" s="48" t="str">
        <f t="shared" si="3"/>
        <v>-</v>
      </c>
      <c r="AN47" s="49"/>
      <c r="AO47" s="54"/>
    </row>
    <row r="48" spans="1:42" x14ac:dyDescent="0.25">
      <c r="A48" s="13"/>
      <c r="B48" s="37"/>
      <c r="C48" s="112" t="str">
        <f t="shared" si="0"/>
        <v xml:space="preserve"> </v>
      </c>
      <c r="D48" s="38"/>
      <c r="E48" s="39"/>
      <c r="F48" s="40"/>
      <c r="G48" s="41" t="s">
        <v>6</v>
      </c>
      <c r="H48" s="42"/>
      <c r="I48" s="43" t="s">
        <v>6</v>
      </c>
      <c r="J48" s="42"/>
      <c r="K48" s="44"/>
      <c r="L48" s="45"/>
      <c r="M48" s="46"/>
      <c r="N48" s="42"/>
      <c r="O48" s="47" t="str">
        <f t="shared" si="1"/>
        <v>-</v>
      </c>
      <c r="P48" s="42"/>
      <c r="Q48" s="48" t="str" cm="1">
        <f t="array" ref="Q48">_xlfn.IFS(O48="-","-",OR(O48)*O48&lt;TIME(0,0,0),"Fehler",O48&lt;=TIME(2,0,1),0.5,O48&gt;TIME(2,0,0),1)</f>
        <v>-</v>
      </c>
      <c r="R48" s="42"/>
      <c r="S48" s="44"/>
      <c r="T48" s="45"/>
      <c r="U48" s="46"/>
      <c r="V48" s="42"/>
      <c r="W48" s="47" t="str">
        <f t="shared" si="7"/>
        <v>-</v>
      </c>
      <c r="X48" s="49"/>
      <c r="Y48" s="48" t="str" cm="1">
        <f t="array" ref="Y48">_xlfn.IFS(W48="-","-",OR(W48)*W48&lt;TIME(0,0,0),"Fehler",W48&lt;=TIME(2,0,1),0.5,W48&gt;TIME(2,0,0),1)</f>
        <v>-</v>
      </c>
      <c r="Z48" s="49"/>
      <c r="AA48" s="44"/>
      <c r="AB48" s="50"/>
      <c r="AC48" s="46"/>
      <c r="AD48" s="49"/>
      <c r="AE48" s="47" t="str">
        <f t="shared" si="5"/>
        <v>-</v>
      </c>
      <c r="AF48" s="49"/>
      <c r="AG48" s="48" t="str" cm="1">
        <f t="array" ref="AG48">_xlfn.IFS(AE48="-","-",OR(AE48)*AE48&lt;TIME(0,0,0),"Fehler",AE48&lt;=TIME(2,0,1),0.5,AE48&gt;TIME(2,0,0),1)</f>
        <v>-</v>
      </c>
      <c r="AH48" s="49"/>
      <c r="AI48" s="51" t="str">
        <f t="shared" si="6"/>
        <v>-</v>
      </c>
      <c r="AJ48" s="52"/>
      <c r="AK48" s="53" t="str">
        <f t="shared" si="2"/>
        <v>-</v>
      </c>
      <c r="AL48" s="52"/>
      <c r="AM48" s="48" t="str">
        <f t="shared" si="3"/>
        <v>-</v>
      </c>
      <c r="AN48" s="49"/>
      <c r="AO48" s="54"/>
    </row>
    <row r="49" spans="1:41" x14ac:dyDescent="0.25">
      <c r="A49" s="13"/>
      <c r="B49" s="37"/>
      <c r="C49" s="112" t="str">
        <f t="shared" si="0"/>
        <v xml:space="preserve"> </v>
      </c>
      <c r="D49" s="38"/>
      <c r="E49" s="39"/>
      <c r="F49" s="40"/>
      <c r="G49" s="41" t="s">
        <v>6</v>
      </c>
      <c r="H49" s="42"/>
      <c r="I49" s="43" t="s">
        <v>6</v>
      </c>
      <c r="J49" s="42"/>
      <c r="K49" s="44"/>
      <c r="L49" s="45"/>
      <c r="M49" s="46"/>
      <c r="N49" s="42"/>
      <c r="O49" s="47" t="str">
        <f t="shared" si="1"/>
        <v>-</v>
      </c>
      <c r="P49" s="42"/>
      <c r="Q49" s="48" t="str" cm="1">
        <f t="array" ref="Q49">_xlfn.IFS(O49="-","-",OR(O49)*O49&lt;TIME(0,0,0),"Fehler",O49&lt;=TIME(2,0,1),0.5,O49&gt;TIME(2,0,0),1)</f>
        <v>-</v>
      </c>
      <c r="R49" s="42"/>
      <c r="S49" s="44"/>
      <c r="T49" s="45"/>
      <c r="U49" s="46"/>
      <c r="V49" s="42"/>
      <c r="W49" s="47" t="str">
        <f t="shared" si="7"/>
        <v>-</v>
      </c>
      <c r="X49" s="49"/>
      <c r="Y49" s="48" t="str" cm="1">
        <f t="array" ref="Y49">_xlfn.IFS(W49="-","-",OR(W49)*W49&lt;TIME(0,0,0),"Fehler",W49&lt;=TIME(2,0,1),0.5,W49&gt;TIME(2,0,0),1)</f>
        <v>-</v>
      </c>
      <c r="Z49" s="49"/>
      <c r="AA49" s="44"/>
      <c r="AB49" s="50"/>
      <c r="AC49" s="46"/>
      <c r="AD49" s="49"/>
      <c r="AE49" s="47" t="str">
        <f t="shared" si="5"/>
        <v>-</v>
      </c>
      <c r="AF49" s="49"/>
      <c r="AG49" s="48" t="str" cm="1">
        <f t="array" ref="AG49">_xlfn.IFS(AE49="-","-",OR(AE49)*AE49&lt;TIME(0,0,0),"Fehler",AE49&lt;=TIME(2,0,1),0.5,AE49&gt;TIME(2,0,0),1)</f>
        <v>-</v>
      </c>
      <c r="AH49" s="49"/>
      <c r="AI49" s="51" t="str">
        <f t="shared" si="6"/>
        <v>-</v>
      </c>
      <c r="AJ49" s="52"/>
      <c r="AK49" s="53" t="str">
        <f t="shared" si="2"/>
        <v>-</v>
      </c>
      <c r="AL49" s="52"/>
      <c r="AM49" s="48" t="str">
        <f t="shared" si="3"/>
        <v>-</v>
      </c>
      <c r="AN49" s="49"/>
      <c r="AO49" s="54"/>
    </row>
    <row r="50" spans="1:41" x14ac:dyDescent="0.25">
      <c r="A50" s="13"/>
      <c r="B50" s="37"/>
      <c r="C50" s="112" t="str">
        <f t="shared" si="0"/>
        <v xml:space="preserve"> </v>
      </c>
      <c r="D50" s="38"/>
      <c r="E50" s="39"/>
      <c r="F50" s="40"/>
      <c r="G50" s="41" t="s">
        <v>6</v>
      </c>
      <c r="H50" s="42"/>
      <c r="I50" s="43" t="s">
        <v>6</v>
      </c>
      <c r="J50" s="42"/>
      <c r="K50" s="44"/>
      <c r="L50" s="45"/>
      <c r="M50" s="46"/>
      <c r="N50" s="42"/>
      <c r="O50" s="47" t="str">
        <f t="shared" si="1"/>
        <v>-</v>
      </c>
      <c r="P50" s="42"/>
      <c r="Q50" s="48" t="str" cm="1">
        <f t="array" ref="Q50">_xlfn.IFS(O50="-","-",OR(O50)*O50&lt;TIME(0,0,0),"Fehler",O50&lt;=TIME(2,0,1),0.5,O50&gt;TIME(2,0,0),1)</f>
        <v>-</v>
      </c>
      <c r="R50" s="42"/>
      <c r="S50" s="44"/>
      <c r="T50" s="45"/>
      <c r="U50" s="46"/>
      <c r="V50" s="42"/>
      <c r="W50" s="47" t="str">
        <f t="shared" si="7"/>
        <v>-</v>
      </c>
      <c r="X50" s="49"/>
      <c r="Y50" s="48" t="str" cm="1">
        <f t="array" ref="Y50">_xlfn.IFS(W50="-","-",OR(W50)*W50&lt;TIME(0,0,0),"Fehler",W50&lt;=TIME(2,0,1),0.5,W50&gt;TIME(2,0,0),1)</f>
        <v>-</v>
      </c>
      <c r="Z50" s="49"/>
      <c r="AA50" s="44"/>
      <c r="AB50" s="50"/>
      <c r="AC50" s="46"/>
      <c r="AD50" s="49"/>
      <c r="AE50" s="47" t="str">
        <f t="shared" si="5"/>
        <v>-</v>
      </c>
      <c r="AF50" s="49"/>
      <c r="AG50" s="48" t="str" cm="1">
        <f t="array" ref="AG50">_xlfn.IFS(AE50="-","-",OR(AE50)*AE50&lt;TIME(0,0,0),"Fehler",AE50&lt;=TIME(2,0,1),0.5,AE50&gt;TIME(2,0,0),1)</f>
        <v>-</v>
      </c>
      <c r="AH50" s="49"/>
      <c r="AI50" s="51" t="str">
        <f t="shared" si="6"/>
        <v>-</v>
      </c>
      <c r="AJ50" s="52"/>
      <c r="AK50" s="53" t="str">
        <f t="shared" si="2"/>
        <v>-</v>
      </c>
      <c r="AL50" s="52"/>
      <c r="AM50" s="48" t="str">
        <f t="shared" si="3"/>
        <v>-</v>
      </c>
      <c r="AN50" s="49"/>
      <c r="AO50" s="54"/>
    </row>
    <row r="51" spans="1:41" x14ac:dyDescent="0.25">
      <c r="A51" s="13"/>
      <c r="B51" s="37"/>
      <c r="C51" s="112" t="str">
        <f t="shared" si="0"/>
        <v xml:space="preserve"> </v>
      </c>
      <c r="D51" s="38"/>
      <c r="E51" s="39"/>
      <c r="F51" s="40"/>
      <c r="G51" s="41" t="s">
        <v>6</v>
      </c>
      <c r="H51" s="42"/>
      <c r="I51" s="43" t="s">
        <v>6</v>
      </c>
      <c r="J51" s="42"/>
      <c r="K51" s="44"/>
      <c r="L51" s="45"/>
      <c r="M51" s="46"/>
      <c r="N51" s="42"/>
      <c r="O51" s="47" t="str">
        <f t="shared" si="1"/>
        <v>-</v>
      </c>
      <c r="P51" s="42"/>
      <c r="Q51" s="48" t="str" cm="1">
        <f t="array" ref="Q51">_xlfn.IFS(O51="-","-",OR(O51)*O51&lt;TIME(0,0,0),"Fehler",O51&lt;=TIME(2,0,1),0.5,O51&gt;TIME(2,0,0),1)</f>
        <v>-</v>
      </c>
      <c r="R51" s="42"/>
      <c r="S51" s="44"/>
      <c r="T51" s="45"/>
      <c r="U51" s="46"/>
      <c r="V51" s="42"/>
      <c r="W51" s="47" t="str">
        <f t="shared" si="7"/>
        <v>-</v>
      </c>
      <c r="X51" s="49"/>
      <c r="Y51" s="48" t="str" cm="1">
        <f t="array" ref="Y51">_xlfn.IFS(W51="-","-",OR(W51)*W51&lt;TIME(0,0,0),"Fehler",W51&lt;=TIME(2,0,1),0.5,W51&gt;TIME(2,0,0),1)</f>
        <v>-</v>
      </c>
      <c r="Z51" s="49"/>
      <c r="AA51" s="44"/>
      <c r="AB51" s="50"/>
      <c r="AC51" s="46"/>
      <c r="AD51" s="49"/>
      <c r="AE51" s="47" t="str">
        <f t="shared" si="5"/>
        <v>-</v>
      </c>
      <c r="AF51" s="49"/>
      <c r="AG51" s="48" t="str" cm="1">
        <f t="array" ref="AG51">_xlfn.IFS(AE51="-","-",OR(AE51)*AE51&lt;TIME(0,0,0),"Fehler",AE51&lt;=TIME(2,0,1),0.5,AE51&gt;TIME(2,0,0),1)</f>
        <v>-</v>
      </c>
      <c r="AH51" s="49"/>
      <c r="AI51" s="51" t="str">
        <f t="shared" si="6"/>
        <v>-</v>
      </c>
      <c r="AJ51" s="52"/>
      <c r="AK51" s="53" t="str">
        <f t="shared" si="2"/>
        <v>-</v>
      </c>
      <c r="AL51" s="52"/>
      <c r="AM51" s="48" t="str">
        <f t="shared" si="3"/>
        <v>-</v>
      </c>
      <c r="AN51" s="49"/>
      <c r="AO51" s="54"/>
    </row>
    <row r="52" spans="1:41" x14ac:dyDescent="0.25">
      <c r="A52" s="13"/>
      <c r="B52" s="37"/>
      <c r="C52" s="112" t="str">
        <f t="shared" si="0"/>
        <v xml:space="preserve"> </v>
      </c>
      <c r="D52" s="38"/>
      <c r="E52" s="39"/>
      <c r="F52" s="40"/>
      <c r="G52" s="41" t="s">
        <v>6</v>
      </c>
      <c r="H52" s="42"/>
      <c r="I52" s="43" t="s">
        <v>6</v>
      </c>
      <c r="J52" s="42"/>
      <c r="K52" s="44"/>
      <c r="L52" s="45"/>
      <c r="M52" s="46"/>
      <c r="N52" s="42"/>
      <c r="O52" s="47" t="str">
        <f t="shared" si="1"/>
        <v>-</v>
      </c>
      <c r="P52" s="42"/>
      <c r="Q52" s="48" t="str" cm="1">
        <f t="array" ref="Q52">_xlfn.IFS(O52="-","-",OR(O52)*O52&lt;TIME(0,0,0),"Fehler",O52&lt;=TIME(2,0,1),0.5,O52&gt;TIME(2,0,0),1)</f>
        <v>-</v>
      </c>
      <c r="R52" s="42"/>
      <c r="S52" s="44"/>
      <c r="T52" s="45"/>
      <c r="U52" s="46"/>
      <c r="V52" s="42"/>
      <c r="W52" s="47" t="str">
        <f t="shared" si="7"/>
        <v>-</v>
      </c>
      <c r="X52" s="49"/>
      <c r="Y52" s="48" t="str" cm="1">
        <f t="array" ref="Y52">_xlfn.IFS(W52="-","-",OR(W52)*W52&lt;TIME(0,0,0),"Fehler",W52&lt;=TIME(2,0,1),0.5,W52&gt;TIME(2,0,0),1)</f>
        <v>-</v>
      </c>
      <c r="Z52" s="49"/>
      <c r="AA52" s="44"/>
      <c r="AB52" s="50"/>
      <c r="AC52" s="46"/>
      <c r="AD52" s="49"/>
      <c r="AE52" s="47" t="str">
        <f t="shared" si="5"/>
        <v>-</v>
      </c>
      <c r="AF52" s="49"/>
      <c r="AG52" s="48" t="str" cm="1">
        <f t="array" ref="AG52">_xlfn.IFS(AE52="-","-",OR(AE52)*AE52&lt;TIME(0,0,0),"Fehler",AE52&lt;=TIME(2,0,1),0.5,AE52&gt;TIME(2,0,0),1)</f>
        <v>-</v>
      </c>
      <c r="AH52" s="49"/>
      <c r="AI52" s="51" t="str">
        <f t="shared" si="6"/>
        <v>-</v>
      </c>
      <c r="AJ52" s="52"/>
      <c r="AK52" s="53" t="str">
        <f t="shared" si="2"/>
        <v>-</v>
      </c>
      <c r="AL52" s="52"/>
      <c r="AM52" s="48" t="str">
        <f t="shared" si="3"/>
        <v>-</v>
      </c>
      <c r="AN52" s="49"/>
      <c r="AO52" s="54"/>
    </row>
    <row r="53" spans="1:41" x14ac:dyDescent="0.25">
      <c r="A53" s="13"/>
      <c r="B53" s="37"/>
      <c r="C53" s="112" t="str">
        <f t="shared" si="0"/>
        <v xml:space="preserve"> </v>
      </c>
      <c r="D53" s="38"/>
      <c r="E53" s="39"/>
      <c r="F53" s="40"/>
      <c r="G53" s="41" t="s">
        <v>6</v>
      </c>
      <c r="H53" s="42"/>
      <c r="I53" s="43" t="s">
        <v>6</v>
      </c>
      <c r="J53" s="42"/>
      <c r="K53" s="44"/>
      <c r="L53" s="45"/>
      <c r="M53" s="46"/>
      <c r="N53" s="42"/>
      <c r="O53" s="47" t="str">
        <f t="shared" si="1"/>
        <v>-</v>
      </c>
      <c r="P53" s="42"/>
      <c r="Q53" s="48" t="str" cm="1">
        <f t="array" ref="Q53">_xlfn.IFS(O53="-","-",OR(O53)*O53&lt;TIME(0,0,0),"Fehler",O53&lt;=TIME(2,0,1),0.5,O53&gt;TIME(2,0,0),1)</f>
        <v>-</v>
      </c>
      <c r="R53" s="42"/>
      <c r="S53" s="44"/>
      <c r="T53" s="45"/>
      <c r="U53" s="46"/>
      <c r="V53" s="42"/>
      <c r="W53" s="47" t="str">
        <f t="shared" si="7"/>
        <v>-</v>
      </c>
      <c r="X53" s="49"/>
      <c r="Y53" s="48" t="str" cm="1">
        <f t="array" ref="Y53">_xlfn.IFS(W53="-","-",OR(W53)*W53&lt;TIME(0,0,0),"Fehler",W53&lt;=TIME(2,0,1),0.5,W53&gt;TIME(2,0,0),1)</f>
        <v>-</v>
      </c>
      <c r="Z53" s="49"/>
      <c r="AA53" s="44"/>
      <c r="AB53" s="50"/>
      <c r="AC53" s="46"/>
      <c r="AD53" s="49"/>
      <c r="AE53" s="47" t="str">
        <f t="shared" si="5"/>
        <v>-</v>
      </c>
      <c r="AF53" s="49"/>
      <c r="AG53" s="48" t="str" cm="1">
        <f t="array" ref="AG53">_xlfn.IFS(AE53="-","-",OR(AE53)*AE53&lt;TIME(0,0,0),"Fehler",AE53&lt;=TIME(2,0,1),0.5,AE53&gt;TIME(2,0,0),1)</f>
        <v>-</v>
      </c>
      <c r="AH53" s="49"/>
      <c r="AI53" s="51" t="str">
        <f t="shared" si="6"/>
        <v>-</v>
      </c>
      <c r="AJ53" s="52"/>
      <c r="AK53" s="53" t="str">
        <f t="shared" si="2"/>
        <v>-</v>
      </c>
      <c r="AL53" s="52"/>
      <c r="AM53" s="48" t="str">
        <f t="shared" si="3"/>
        <v>-</v>
      </c>
      <c r="AN53" s="49"/>
      <c r="AO53" s="54"/>
    </row>
    <row r="54" spans="1:41" x14ac:dyDescent="0.25">
      <c r="A54" s="13"/>
      <c r="B54" s="37"/>
      <c r="C54" s="112" t="str">
        <f t="shared" si="0"/>
        <v xml:space="preserve"> </v>
      </c>
      <c r="D54" s="38"/>
      <c r="E54" s="39"/>
      <c r="F54" s="40"/>
      <c r="G54" s="41" t="s">
        <v>6</v>
      </c>
      <c r="H54" s="42"/>
      <c r="I54" s="43" t="s">
        <v>6</v>
      </c>
      <c r="J54" s="42"/>
      <c r="K54" s="44"/>
      <c r="L54" s="45"/>
      <c r="M54" s="46"/>
      <c r="N54" s="42"/>
      <c r="O54" s="47" t="str">
        <f t="shared" si="1"/>
        <v>-</v>
      </c>
      <c r="P54" s="42"/>
      <c r="Q54" s="48" t="str" cm="1">
        <f t="array" ref="Q54">_xlfn.IFS(O54="-","-",OR(O54)*O54&lt;TIME(0,0,0),"Fehler",O54&lt;=TIME(2,0,1),0.5,O54&gt;TIME(2,0,0),1)</f>
        <v>-</v>
      </c>
      <c r="R54" s="42"/>
      <c r="S54" s="44"/>
      <c r="T54" s="45"/>
      <c r="U54" s="46"/>
      <c r="V54" s="42"/>
      <c r="W54" s="47" t="str">
        <f t="shared" si="7"/>
        <v>-</v>
      </c>
      <c r="X54" s="49"/>
      <c r="Y54" s="48" t="str" cm="1">
        <f t="array" ref="Y54">_xlfn.IFS(W54="-","-",OR(W54)*W54&lt;TIME(0,0,0),"Fehler",W54&lt;=TIME(2,0,1),0.5,W54&gt;TIME(2,0,0),1)</f>
        <v>-</v>
      </c>
      <c r="Z54" s="49"/>
      <c r="AA54" s="44"/>
      <c r="AB54" s="50"/>
      <c r="AC54" s="46"/>
      <c r="AD54" s="49"/>
      <c r="AE54" s="47" t="str">
        <f t="shared" si="5"/>
        <v>-</v>
      </c>
      <c r="AF54" s="49"/>
      <c r="AG54" s="48" t="str" cm="1">
        <f t="array" ref="AG54">_xlfn.IFS(AE54="-","-",OR(AE54)*AE54&lt;TIME(0,0,0),"Fehler",AE54&lt;=TIME(2,0,1),0.5,AE54&gt;TIME(2,0,0),1)</f>
        <v>-</v>
      </c>
      <c r="AH54" s="49"/>
      <c r="AI54" s="51" t="str">
        <f t="shared" si="6"/>
        <v>-</v>
      </c>
      <c r="AJ54" s="52"/>
      <c r="AK54" s="53" t="str">
        <f t="shared" si="2"/>
        <v>-</v>
      </c>
      <c r="AL54" s="52"/>
      <c r="AM54" s="48" t="str">
        <f t="shared" si="3"/>
        <v>-</v>
      </c>
      <c r="AN54" s="49"/>
      <c r="AO54" s="54"/>
    </row>
    <row r="55" spans="1:41" x14ac:dyDescent="0.25">
      <c r="A55" s="13"/>
      <c r="B55" s="37"/>
      <c r="C55" s="112" t="str">
        <f t="shared" si="0"/>
        <v xml:space="preserve"> </v>
      </c>
      <c r="D55" s="38"/>
      <c r="E55" s="39"/>
      <c r="F55" s="40"/>
      <c r="G55" s="41" t="s">
        <v>6</v>
      </c>
      <c r="H55" s="42"/>
      <c r="I55" s="43" t="s">
        <v>6</v>
      </c>
      <c r="J55" s="42"/>
      <c r="K55" s="44"/>
      <c r="L55" s="45"/>
      <c r="M55" s="46"/>
      <c r="N55" s="42"/>
      <c r="O55" s="47" t="str">
        <f t="shared" si="1"/>
        <v>-</v>
      </c>
      <c r="P55" s="42"/>
      <c r="Q55" s="48" t="str" cm="1">
        <f t="array" ref="Q55">_xlfn.IFS(O55="-","-",OR(O55)*O55&lt;TIME(0,0,0),"Fehler",O55&lt;=TIME(2,0,1),0.5,O55&gt;TIME(2,0,0),1)</f>
        <v>-</v>
      </c>
      <c r="R55" s="42"/>
      <c r="S55" s="44"/>
      <c r="T55" s="45"/>
      <c r="U55" s="46"/>
      <c r="V55" s="42"/>
      <c r="W55" s="47" t="str">
        <f t="shared" si="7"/>
        <v>-</v>
      </c>
      <c r="X55" s="49"/>
      <c r="Y55" s="48" t="str" cm="1">
        <f t="array" ref="Y55">_xlfn.IFS(W55="-","-",OR(W55)*W55&lt;TIME(0,0,0),"Fehler",W55&lt;=TIME(2,0,1),0.5,W55&gt;TIME(2,0,0),1)</f>
        <v>-</v>
      </c>
      <c r="Z55" s="49"/>
      <c r="AA55" s="44"/>
      <c r="AB55" s="50"/>
      <c r="AC55" s="46"/>
      <c r="AD55" s="49"/>
      <c r="AE55" s="47" t="str">
        <f t="shared" si="5"/>
        <v>-</v>
      </c>
      <c r="AF55" s="49"/>
      <c r="AG55" s="48" t="str" cm="1">
        <f t="array" ref="AG55">_xlfn.IFS(AE55="-","-",OR(AE55)*AE55&lt;TIME(0,0,0),"Fehler",AE55&lt;=TIME(2,0,1),0.5,AE55&gt;TIME(2,0,0),1)</f>
        <v>-</v>
      </c>
      <c r="AH55" s="49"/>
      <c r="AI55" s="51" t="str">
        <f t="shared" si="6"/>
        <v>-</v>
      </c>
      <c r="AJ55" s="52"/>
      <c r="AK55" s="53" t="str">
        <f t="shared" si="2"/>
        <v>-</v>
      </c>
      <c r="AL55" s="52"/>
      <c r="AM55" s="48" t="str">
        <f t="shared" si="3"/>
        <v>-</v>
      </c>
      <c r="AN55" s="49"/>
      <c r="AO55" s="54"/>
    </row>
    <row r="56" spans="1:41" x14ac:dyDescent="0.25">
      <c r="A56" s="13"/>
      <c r="B56" s="37"/>
      <c r="C56" s="112" t="str">
        <f t="shared" ref="C56:C81" si="8">IF(A56&gt;0,TEXT(A56,"TTTT")," ")</f>
        <v xml:space="preserve"> </v>
      </c>
      <c r="D56" s="38"/>
      <c r="E56" s="39"/>
      <c r="F56" s="40"/>
      <c r="G56" s="41" t="s">
        <v>6</v>
      </c>
      <c r="H56" s="42"/>
      <c r="I56" s="43" t="s">
        <v>6</v>
      </c>
      <c r="J56" s="42"/>
      <c r="K56" s="44"/>
      <c r="L56" s="45"/>
      <c r="M56" s="46"/>
      <c r="N56" s="42"/>
      <c r="O56" s="47" t="str">
        <f t="shared" si="1"/>
        <v>-</v>
      </c>
      <c r="P56" s="42"/>
      <c r="Q56" s="48" t="str" cm="1">
        <f t="array" ref="Q56">_xlfn.IFS(O56="-","-",OR(O56)*O56&lt;TIME(0,0,0),"Fehler",O56&lt;=TIME(2,0,1),0.5,O56&gt;TIME(2,0,0),1)</f>
        <v>-</v>
      </c>
      <c r="R56" s="42"/>
      <c r="S56" s="44"/>
      <c r="T56" s="45"/>
      <c r="U56" s="46"/>
      <c r="V56" s="42"/>
      <c r="W56" s="47" t="str">
        <f t="shared" si="7"/>
        <v>-</v>
      </c>
      <c r="X56" s="49"/>
      <c r="Y56" s="48" t="str" cm="1">
        <f t="array" ref="Y56">_xlfn.IFS(W56="-","-",OR(W56)*W56&lt;TIME(0,0,0),"Fehler",W56&lt;=TIME(2,0,1),0.5,W56&gt;TIME(2,0,0),1)</f>
        <v>-</v>
      </c>
      <c r="Z56" s="49"/>
      <c r="AA56" s="44"/>
      <c r="AB56" s="50"/>
      <c r="AC56" s="46"/>
      <c r="AD56" s="49"/>
      <c r="AE56" s="47" t="str">
        <f t="shared" si="5"/>
        <v>-</v>
      </c>
      <c r="AF56" s="49"/>
      <c r="AG56" s="48" t="str" cm="1">
        <f t="array" ref="AG56">_xlfn.IFS(AE56="-","-",OR(AE56)*AE56&lt;TIME(0,0,0),"Fehler",AE56&lt;=TIME(2,0,1),0.5,AE56&gt;TIME(2,0,0),1)</f>
        <v>-</v>
      </c>
      <c r="AH56" s="49"/>
      <c r="AI56" s="51" t="str">
        <f t="shared" si="6"/>
        <v>-</v>
      </c>
      <c r="AJ56" s="52"/>
      <c r="AK56" s="53" t="str">
        <f t="shared" si="2"/>
        <v>-</v>
      </c>
      <c r="AL56" s="52"/>
      <c r="AM56" s="48" t="str">
        <f t="shared" si="3"/>
        <v>-</v>
      </c>
      <c r="AN56" s="49"/>
      <c r="AO56" s="54"/>
    </row>
    <row r="57" spans="1:41" x14ac:dyDescent="0.25">
      <c r="A57" s="13"/>
      <c r="B57" s="37"/>
      <c r="C57" s="112" t="str">
        <f t="shared" si="8"/>
        <v xml:space="preserve"> </v>
      </c>
      <c r="D57" s="38"/>
      <c r="E57" s="39"/>
      <c r="F57" s="40"/>
      <c r="G57" s="41" t="s">
        <v>6</v>
      </c>
      <c r="H57" s="42"/>
      <c r="I57" s="43" t="s">
        <v>6</v>
      </c>
      <c r="J57" s="42"/>
      <c r="K57" s="44"/>
      <c r="L57" s="45"/>
      <c r="M57" s="46"/>
      <c r="N57" s="42"/>
      <c r="O57" s="47" t="str">
        <f t="shared" si="1"/>
        <v>-</v>
      </c>
      <c r="P57" s="42"/>
      <c r="Q57" s="48" t="str" cm="1">
        <f t="array" ref="Q57">_xlfn.IFS(O57="-","-",OR(O57)*O57&lt;TIME(0,0,0),"Fehler",O57&lt;=TIME(2,0,1),0.5,O57&gt;TIME(2,0,0),1)</f>
        <v>-</v>
      </c>
      <c r="R57" s="42"/>
      <c r="S57" s="44"/>
      <c r="T57" s="45"/>
      <c r="U57" s="46"/>
      <c r="V57" s="42"/>
      <c r="W57" s="47" t="str">
        <f t="shared" si="7"/>
        <v>-</v>
      </c>
      <c r="X57" s="49"/>
      <c r="Y57" s="48" t="str" cm="1">
        <f t="array" ref="Y57">_xlfn.IFS(W57="-","-",OR(W57)*W57&lt;TIME(0,0,0),"Fehler",W57&lt;=TIME(2,0,1),0.5,W57&gt;TIME(2,0,0),1)</f>
        <v>-</v>
      </c>
      <c r="Z57" s="49"/>
      <c r="AA57" s="44"/>
      <c r="AB57" s="50"/>
      <c r="AC57" s="46"/>
      <c r="AD57" s="49"/>
      <c r="AE57" s="47" t="str">
        <f t="shared" si="5"/>
        <v>-</v>
      </c>
      <c r="AF57" s="49"/>
      <c r="AG57" s="48" t="str" cm="1">
        <f t="array" ref="AG57">_xlfn.IFS(AE57="-","-",OR(AE57)*AE57&lt;TIME(0,0,0),"Fehler",AE57&lt;=TIME(2,0,1),0.5,AE57&gt;TIME(2,0,0),1)</f>
        <v>-</v>
      </c>
      <c r="AH57" s="49"/>
      <c r="AI57" s="51" t="str">
        <f t="shared" si="6"/>
        <v>-</v>
      </c>
      <c r="AJ57" s="52"/>
      <c r="AK57" s="53" t="str">
        <f t="shared" si="2"/>
        <v>-</v>
      </c>
      <c r="AL57" s="52"/>
      <c r="AM57" s="48" t="str">
        <f t="shared" si="3"/>
        <v>-</v>
      </c>
      <c r="AN57" s="49"/>
      <c r="AO57" s="54"/>
    </row>
    <row r="58" spans="1:41" x14ac:dyDescent="0.25">
      <c r="A58" s="13"/>
      <c r="B58" s="37"/>
      <c r="C58" s="112" t="str">
        <f t="shared" si="8"/>
        <v xml:space="preserve"> </v>
      </c>
      <c r="D58" s="38"/>
      <c r="E58" s="39"/>
      <c r="F58" s="40"/>
      <c r="G58" s="41" t="s">
        <v>6</v>
      </c>
      <c r="H58" s="42"/>
      <c r="I58" s="43" t="s">
        <v>6</v>
      </c>
      <c r="J58" s="42"/>
      <c r="K58" s="44"/>
      <c r="L58" s="45"/>
      <c r="M58" s="46"/>
      <c r="N58" s="42"/>
      <c r="O58" s="47" t="str">
        <f t="shared" si="1"/>
        <v>-</v>
      </c>
      <c r="P58" s="42"/>
      <c r="Q58" s="48" t="str" cm="1">
        <f t="array" ref="Q58">_xlfn.IFS(O58="-","-",OR(O58)*O58&lt;TIME(0,0,0),"Fehler",O58&lt;=TIME(2,0,1),0.5,O58&gt;TIME(2,0,0),1)</f>
        <v>-</v>
      </c>
      <c r="R58" s="42"/>
      <c r="S58" s="44"/>
      <c r="T58" s="45"/>
      <c r="U58" s="46"/>
      <c r="V58" s="42"/>
      <c r="W58" s="47" t="str">
        <f t="shared" si="7"/>
        <v>-</v>
      </c>
      <c r="X58" s="49"/>
      <c r="Y58" s="48" t="str" cm="1">
        <f t="array" ref="Y58">_xlfn.IFS(W58="-","-",OR(W58)*W58&lt;TIME(0,0,0),"Fehler",W58&lt;=TIME(2,0,1),0.5,W58&gt;TIME(2,0,0),1)</f>
        <v>-</v>
      </c>
      <c r="Z58" s="49"/>
      <c r="AA58" s="44"/>
      <c r="AB58" s="50"/>
      <c r="AC58" s="46"/>
      <c r="AD58" s="49"/>
      <c r="AE58" s="47" t="str">
        <f t="shared" si="5"/>
        <v>-</v>
      </c>
      <c r="AF58" s="49"/>
      <c r="AG58" s="48" t="str" cm="1">
        <f t="array" ref="AG58">_xlfn.IFS(AE58="-","-",OR(AE58)*AE58&lt;TIME(0,0,0),"Fehler",AE58&lt;=TIME(2,0,1),0.5,AE58&gt;TIME(2,0,0),1)</f>
        <v>-</v>
      </c>
      <c r="AH58" s="49"/>
      <c r="AI58" s="51" t="str">
        <f t="shared" si="6"/>
        <v>-</v>
      </c>
      <c r="AJ58" s="52"/>
      <c r="AK58" s="53" t="str">
        <f t="shared" si="2"/>
        <v>-</v>
      </c>
      <c r="AL58" s="52"/>
      <c r="AM58" s="48" t="str">
        <f t="shared" si="3"/>
        <v>-</v>
      </c>
      <c r="AN58" s="49"/>
      <c r="AO58" s="54"/>
    </row>
    <row r="59" spans="1:41" x14ac:dyDescent="0.25">
      <c r="A59" s="13"/>
      <c r="B59" s="37"/>
      <c r="C59" s="112" t="str">
        <f t="shared" si="8"/>
        <v xml:space="preserve"> </v>
      </c>
      <c r="D59" s="38"/>
      <c r="E59" s="39"/>
      <c r="F59" s="40"/>
      <c r="G59" s="41" t="s">
        <v>6</v>
      </c>
      <c r="H59" s="42"/>
      <c r="I59" s="43" t="s">
        <v>6</v>
      </c>
      <c r="J59" s="42"/>
      <c r="K59" s="44"/>
      <c r="L59" s="45"/>
      <c r="M59" s="46"/>
      <c r="N59" s="42"/>
      <c r="O59" s="47" t="str">
        <f t="shared" si="1"/>
        <v>-</v>
      </c>
      <c r="P59" s="42"/>
      <c r="Q59" s="48" t="str" cm="1">
        <f t="array" ref="Q59">_xlfn.IFS(O59="-","-",OR(O59)*O59&lt;TIME(0,0,0),"Fehler",O59&lt;=TIME(2,0,1),0.5,O59&gt;TIME(2,0,0),1)</f>
        <v>-</v>
      </c>
      <c r="R59" s="42"/>
      <c r="S59" s="44"/>
      <c r="T59" s="45"/>
      <c r="U59" s="46"/>
      <c r="V59" s="42"/>
      <c r="W59" s="47" t="str">
        <f t="shared" si="7"/>
        <v>-</v>
      </c>
      <c r="X59" s="49"/>
      <c r="Y59" s="48" t="str" cm="1">
        <f t="array" ref="Y59">_xlfn.IFS(W59="-","-",OR(W59)*W59&lt;TIME(0,0,0),"Fehler",W59&lt;=TIME(2,0,1),0.5,W59&gt;TIME(2,0,0),1)</f>
        <v>-</v>
      </c>
      <c r="Z59" s="49"/>
      <c r="AA59" s="44"/>
      <c r="AB59" s="50"/>
      <c r="AC59" s="46"/>
      <c r="AD59" s="49"/>
      <c r="AE59" s="47" t="str">
        <f t="shared" si="5"/>
        <v>-</v>
      </c>
      <c r="AF59" s="49"/>
      <c r="AG59" s="48" t="str" cm="1">
        <f t="array" ref="AG59">_xlfn.IFS(AE59="-","-",OR(AE59)*AE59&lt;TIME(0,0,0),"Fehler",AE59&lt;=TIME(2,0,1),0.5,AE59&gt;TIME(2,0,0),1)</f>
        <v>-</v>
      </c>
      <c r="AH59" s="49"/>
      <c r="AI59" s="51" t="str">
        <f t="shared" si="6"/>
        <v>-</v>
      </c>
      <c r="AJ59" s="52"/>
      <c r="AK59" s="53" t="str">
        <f t="shared" si="2"/>
        <v>-</v>
      </c>
      <c r="AL59" s="52"/>
      <c r="AM59" s="48" t="str">
        <f t="shared" si="3"/>
        <v>-</v>
      </c>
      <c r="AN59" s="49"/>
      <c r="AO59" s="54"/>
    </row>
    <row r="60" spans="1:41" x14ac:dyDescent="0.25">
      <c r="A60" s="13"/>
      <c r="B60" s="37"/>
      <c r="C60" s="112" t="str">
        <f t="shared" si="8"/>
        <v xml:space="preserve"> </v>
      </c>
      <c r="D60" s="38"/>
      <c r="E60" s="39"/>
      <c r="F60" s="40"/>
      <c r="G60" s="41" t="s">
        <v>6</v>
      </c>
      <c r="H60" s="42"/>
      <c r="I60" s="43" t="s">
        <v>6</v>
      </c>
      <c r="J60" s="42"/>
      <c r="K60" s="44"/>
      <c r="L60" s="45"/>
      <c r="M60" s="46"/>
      <c r="N60" s="42"/>
      <c r="O60" s="47" t="str">
        <f t="shared" si="1"/>
        <v>-</v>
      </c>
      <c r="P60" s="42"/>
      <c r="Q60" s="48" t="str" cm="1">
        <f t="array" ref="Q60">_xlfn.IFS(O60="-","-",OR(O60)*O60&lt;TIME(0,0,0),"Fehler",O60&lt;=TIME(2,0,1),0.5,O60&gt;TIME(2,0,0),1)</f>
        <v>-</v>
      </c>
      <c r="R60" s="42"/>
      <c r="S60" s="44"/>
      <c r="T60" s="45"/>
      <c r="U60" s="46"/>
      <c r="V60" s="42"/>
      <c r="W60" s="47" t="str">
        <f t="shared" si="7"/>
        <v>-</v>
      </c>
      <c r="X60" s="49"/>
      <c r="Y60" s="48" t="str" cm="1">
        <f t="array" ref="Y60">_xlfn.IFS(W60="-","-",OR(W60)*W60&lt;TIME(0,0,0),"Fehler",W60&lt;=TIME(2,0,1),0.5,W60&gt;TIME(2,0,0),1)</f>
        <v>-</v>
      </c>
      <c r="Z60" s="49"/>
      <c r="AA60" s="44"/>
      <c r="AB60" s="50"/>
      <c r="AC60" s="46"/>
      <c r="AD60" s="49"/>
      <c r="AE60" s="47" t="str">
        <f t="shared" si="5"/>
        <v>-</v>
      </c>
      <c r="AF60" s="49"/>
      <c r="AG60" s="48" t="str" cm="1">
        <f t="array" ref="AG60">_xlfn.IFS(AE60="-","-",OR(AE60)*AE60&lt;TIME(0,0,0),"Fehler",AE60&lt;=TIME(2,0,1),0.5,AE60&gt;TIME(2,0,0),1)</f>
        <v>-</v>
      </c>
      <c r="AH60" s="49"/>
      <c r="AI60" s="51" t="str">
        <f t="shared" si="6"/>
        <v>-</v>
      </c>
      <c r="AJ60" s="52"/>
      <c r="AK60" s="53" t="str">
        <f t="shared" si="2"/>
        <v>-</v>
      </c>
      <c r="AL60" s="52"/>
      <c r="AM60" s="48" t="str">
        <f t="shared" si="3"/>
        <v>-</v>
      </c>
      <c r="AN60" s="49"/>
      <c r="AO60" s="54"/>
    </row>
    <row r="61" spans="1:41" x14ac:dyDescent="0.25">
      <c r="A61" s="13"/>
      <c r="B61" s="37"/>
      <c r="C61" s="112" t="str">
        <f t="shared" si="8"/>
        <v xml:space="preserve"> </v>
      </c>
      <c r="D61" s="38"/>
      <c r="E61" s="39"/>
      <c r="F61" s="40"/>
      <c r="G61" s="41" t="s">
        <v>6</v>
      </c>
      <c r="H61" s="42"/>
      <c r="I61" s="43" t="s">
        <v>6</v>
      </c>
      <c r="J61" s="42"/>
      <c r="K61" s="44"/>
      <c r="L61" s="45"/>
      <c r="M61" s="46"/>
      <c r="N61" s="42"/>
      <c r="O61" s="47" t="str">
        <f t="shared" si="1"/>
        <v>-</v>
      </c>
      <c r="P61" s="42"/>
      <c r="Q61" s="48" t="str" cm="1">
        <f t="array" ref="Q61">_xlfn.IFS(O61="-","-",OR(O61)*O61&lt;TIME(0,0,0),"Fehler",O61&lt;=TIME(2,0,1),0.5,O61&gt;TIME(2,0,0),1)</f>
        <v>-</v>
      </c>
      <c r="R61" s="42"/>
      <c r="S61" s="44"/>
      <c r="T61" s="45"/>
      <c r="U61" s="46"/>
      <c r="V61" s="42"/>
      <c r="W61" s="47" t="str">
        <f t="shared" si="7"/>
        <v>-</v>
      </c>
      <c r="X61" s="49"/>
      <c r="Y61" s="48" t="str" cm="1">
        <f t="array" ref="Y61">_xlfn.IFS(W61="-","-",OR(W61)*W61&lt;TIME(0,0,0),"Fehler",W61&lt;=TIME(2,0,1),0.5,W61&gt;TIME(2,0,0),1)</f>
        <v>-</v>
      </c>
      <c r="Z61" s="49"/>
      <c r="AA61" s="44"/>
      <c r="AB61" s="50"/>
      <c r="AC61" s="46"/>
      <c r="AD61" s="49"/>
      <c r="AE61" s="47" t="str">
        <f t="shared" si="5"/>
        <v>-</v>
      </c>
      <c r="AF61" s="49"/>
      <c r="AG61" s="48" t="str" cm="1">
        <f t="array" ref="AG61">_xlfn.IFS(AE61="-","-",OR(AE61)*AE61&lt;TIME(0,0,0),"Fehler",AE61&lt;=TIME(2,0,1),0.5,AE61&gt;TIME(2,0,0),1)</f>
        <v>-</v>
      </c>
      <c r="AH61" s="49"/>
      <c r="AI61" s="51" t="str">
        <f t="shared" si="6"/>
        <v>-</v>
      </c>
      <c r="AJ61" s="52"/>
      <c r="AK61" s="53" t="str">
        <f t="shared" si="2"/>
        <v>-</v>
      </c>
      <c r="AL61" s="52"/>
      <c r="AM61" s="48" t="str">
        <f t="shared" si="3"/>
        <v>-</v>
      </c>
      <c r="AN61" s="49"/>
      <c r="AO61" s="54"/>
    </row>
    <row r="62" spans="1:41" x14ac:dyDescent="0.25">
      <c r="A62" s="13"/>
      <c r="B62" s="37"/>
      <c r="C62" s="112" t="str">
        <f t="shared" si="8"/>
        <v xml:space="preserve"> </v>
      </c>
      <c r="D62" s="38"/>
      <c r="E62" s="39"/>
      <c r="F62" s="40"/>
      <c r="G62" s="41" t="s">
        <v>6</v>
      </c>
      <c r="H62" s="42"/>
      <c r="I62" s="43" t="s">
        <v>6</v>
      </c>
      <c r="J62" s="42"/>
      <c r="K62" s="44"/>
      <c r="L62" s="45"/>
      <c r="M62" s="46"/>
      <c r="N62" s="42"/>
      <c r="O62" s="47" t="str">
        <f t="shared" si="1"/>
        <v>-</v>
      </c>
      <c r="P62" s="42"/>
      <c r="Q62" s="48" t="str" cm="1">
        <f t="array" ref="Q62">_xlfn.IFS(O62="-","-",OR(O62)*O62&lt;TIME(0,0,0),"Fehler",O62&lt;=TIME(2,0,1),0.5,O62&gt;TIME(2,0,0),1)</f>
        <v>-</v>
      </c>
      <c r="R62" s="42"/>
      <c r="S62" s="44"/>
      <c r="T62" s="45"/>
      <c r="U62" s="46"/>
      <c r="V62" s="42"/>
      <c r="W62" s="47" t="str">
        <f t="shared" si="7"/>
        <v>-</v>
      </c>
      <c r="X62" s="49"/>
      <c r="Y62" s="48" t="str" cm="1">
        <f t="array" ref="Y62">_xlfn.IFS(W62="-","-",OR(W62)*W62&lt;TIME(0,0,0),"Fehler",W62&lt;=TIME(2,0,1),0.5,W62&gt;TIME(2,0,0),1)</f>
        <v>-</v>
      </c>
      <c r="Z62" s="49"/>
      <c r="AA62" s="44"/>
      <c r="AB62" s="50"/>
      <c r="AC62" s="46"/>
      <c r="AD62" s="49"/>
      <c r="AE62" s="47" t="str">
        <f t="shared" si="5"/>
        <v>-</v>
      </c>
      <c r="AF62" s="49"/>
      <c r="AG62" s="48" t="str" cm="1">
        <f t="array" ref="AG62">_xlfn.IFS(AE62="-","-",OR(AE62)*AE62&lt;TIME(0,0,0),"Fehler",AE62&lt;=TIME(2,0,1),0.5,AE62&gt;TIME(2,0,0),1)</f>
        <v>-</v>
      </c>
      <c r="AH62" s="49"/>
      <c r="AI62" s="51" t="str">
        <f t="shared" si="6"/>
        <v>-</v>
      </c>
      <c r="AJ62" s="52"/>
      <c r="AK62" s="53" t="str">
        <f t="shared" si="2"/>
        <v>-</v>
      </c>
      <c r="AL62" s="52"/>
      <c r="AM62" s="48" t="str">
        <f t="shared" si="3"/>
        <v>-</v>
      </c>
      <c r="AN62" s="49"/>
      <c r="AO62" s="54"/>
    </row>
    <row r="63" spans="1:41" x14ac:dyDescent="0.25">
      <c r="A63" s="13"/>
      <c r="B63" s="37"/>
      <c r="C63" s="112" t="str">
        <f t="shared" si="8"/>
        <v xml:space="preserve"> </v>
      </c>
      <c r="D63" s="38"/>
      <c r="E63" s="39"/>
      <c r="F63" s="40"/>
      <c r="G63" s="41" t="s">
        <v>6</v>
      </c>
      <c r="H63" s="42"/>
      <c r="I63" s="43" t="s">
        <v>6</v>
      </c>
      <c r="J63" s="42"/>
      <c r="K63" s="44"/>
      <c r="L63" s="45"/>
      <c r="M63" s="46"/>
      <c r="N63" s="42"/>
      <c r="O63" s="47" t="str">
        <f t="shared" si="1"/>
        <v>-</v>
      </c>
      <c r="P63" s="42"/>
      <c r="Q63" s="48" t="str" cm="1">
        <f t="array" ref="Q63">_xlfn.IFS(O63="-","-",OR(O63)*O63&lt;TIME(0,0,0),"Fehler",O63&lt;=TIME(2,0,1),0.5,O63&gt;TIME(2,0,0),1)</f>
        <v>-</v>
      </c>
      <c r="R63" s="42"/>
      <c r="S63" s="44"/>
      <c r="T63" s="45"/>
      <c r="U63" s="46"/>
      <c r="V63" s="42"/>
      <c r="W63" s="47" t="str">
        <f t="shared" si="7"/>
        <v>-</v>
      </c>
      <c r="X63" s="49"/>
      <c r="Y63" s="48" t="str" cm="1">
        <f t="array" ref="Y63">_xlfn.IFS(W63="-","-",OR(W63)*W63&lt;TIME(0,0,0),"Fehler",W63&lt;=TIME(2,0,1),0.5,W63&gt;TIME(2,0,0),1)</f>
        <v>-</v>
      </c>
      <c r="Z63" s="49"/>
      <c r="AA63" s="44"/>
      <c r="AB63" s="50"/>
      <c r="AC63" s="46"/>
      <c r="AD63" s="49"/>
      <c r="AE63" s="47" t="str">
        <f t="shared" si="5"/>
        <v>-</v>
      </c>
      <c r="AF63" s="49"/>
      <c r="AG63" s="48" t="str" cm="1">
        <f t="array" ref="AG63">_xlfn.IFS(AE63="-","-",OR(AE63)*AE63&lt;TIME(0,0,0),"Fehler",AE63&lt;=TIME(2,0,1),0.5,AE63&gt;TIME(2,0,0),1)</f>
        <v>-</v>
      </c>
      <c r="AH63" s="49"/>
      <c r="AI63" s="51" t="str">
        <f t="shared" si="6"/>
        <v>-</v>
      </c>
      <c r="AJ63" s="52"/>
      <c r="AK63" s="53" t="str">
        <f t="shared" si="2"/>
        <v>-</v>
      </c>
      <c r="AL63" s="52"/>
      <c r="AM63" s="48" t="str">
        <f t="shared" si="3"/>
        <v>-</v>
      </c>
      <c r="AN63" s="49"/>
      <c r="AO63" s="54"/>
    </row>
    <row r="64" spans="1:41" x14ac:dyDescent="0.25">
      <c r="A64" s="13"/>
      <c r="B64" s="37"/>
      <c r="C64" s="112" t="str">
        <f t="shared" si="8"/>
        <v xml:space="preserve"> </v>
      </c>
      <c r="D64" s="38"/>
      <c r="E64" s="39"/>
      <c r="F64" s="40"/>
      <c r="G64" s="41" t="s">
        <v>6</v>
      </c>
      <c r="H64" s="42"/>
      <c r="I64" s="43" t="s">
        <v>6</v>
      </c>
      <c r="J64" s="42"/>
      <c r="K64" s="44"/>
      <c r="L64" s="45"/>
      <c r="M64" s="46"/>
      <c r="N64" s="42"/>
      <c r="O64" s="47" t="str">
        <f t="shared" si="1"/>
        <v>-</v>
      </c>
      <c r="P64" s="42"/>
      <c r="Q64" s="48" t="str" cm="1">
        <f t="array" ref="Q64">_xlfn.IFS(O64="-","-",OR(O64)*O64&lt;TIME(0,0,0),"Fehler",O64&lt;=TIME(2,0,1),0.5,O64&gt;TIME(2,0,0),1)</f>
        <v>-</v>
      </c>
      <c r="R64" s="42"/>
      <c r="S64" s="44"/>
      <c r="T64" s="45"/>
      <c r="U64" s="46"/>
      <c r="V64" s="42"/>
      <c r="W64" s="47" t="str">
        <f t="shared" si="7"/>
        <v>-</v>
      </c>
      <c r="X64" s="49"/>
      <c r="Y64" s="48" t="str" cm="1">
        <f t="array" ref="Y64">_xlfn.IFS(W64="-","-",OR(W64)*W64&lt;TIME(0,0,0),"Fehler",W64&lt;=TIME(2,0,1),0.5,W64&gt;TIME(2,0,0),1)</f>
        <v>-</v>
      </c>
      <c r="Z64" s="49"/>
      <c r="AA64" s="44"/>
      <c r="AB64" s="50"/>
      <c r="AC64" s="46"/>
      <c r="AD64" s="49"/>
      <c r="AE64" s="47" t="str">
        <f t="shared" si="5"/>
        <v>-</v>
      </c>
      <c r="AF64" s="49"/>
      <c r="AG64" s="48" t="str" cm="1">
        <f t="array" ref="AG64">_xlfn.IFS(AE64="-","-",OR(AE64)*AE64&lt;TIME(0,0,0),"Fehler",AE64&lt;=TIME(2,0,1),0.5,AE64&gt;TIME(2,0,0),1)</f>
        <v>-</v>
      </c>
      <c r="AH64" s="49"/>
      <c r="AI64" s="51" t="str">
        <f t="shared" si="6"/>
        <v>-</v>
      </c>
      <c r="AJ64" s="52"/>
      <c r="AK64" s="53" t="str">
        <f t="shared" si="2"/>
        <v>-</v>
      </c>
      <c r="AL64" s="52"/>
      <c r="AM64" s="48" t="str">
        <f t="shared" si="3"/>
        <v>-</v>
      </c>
      <c r="AN64" s="49"/>
      <c r="AO64" s="54"/>
    </row>
    <row r="65" spans="1:41" x14ac:dyDescent="0.25">
      <c r="A65" s="13"/>
      <c r="B65" s="37"/>
      <c r="C65" s="112" t="str">
        <f t="shared" si="8"/>
        <v xml:space="preserve"> </v>
      </c>
      <c r="D65" s="38"/>
      <c r="E65" s="39"/>
      <c r="F65" s="40"/>
      <c r="G65" s="41" t="s">
        <v>6</v>
      </c>
      <c r="H65" s="42"/>
      <c r="I65" s="43" t="s">
        <v>6</v>
      </c>
      <c r="J65" s="42"/>
      <c r="K65" s="44"/>
      <c r="L65" s="45"/>
      <c r="M65" s="46"/>
      <c r="N65" s="42"/>
      <c r="O65" s="47" t="str">
        <f t="shared" si="1"/>
        <v>-</v>
      </c>
      <c r="P65" s="42"/>
      <c r="Q65" s="48" t="str" cm="1">
        <f t="array" ref="Q65">_xlfn.IFS(O65="-","-",OR(O65)*O65&lt;TIME(0,0,0),"Fehler",O65&lt;=TIME(2,0,1),0.5,O65&gt;TIME(2,0,0),1)</f>
        <v>-</v>
      </c>
      <c r="R65" s="42"/>
      <c r="S65" s="44"/>
      <c r="T65" s="45"/>
      <c r="U65" s="46"/>
      <c r="V65" s="42"/>
      <c r="W65" s="47" t="str">
        <f t="shared" si="7"/>
        <v>-</v>
      </c>
      <c r="X65" s="49"/>
      <c r="Y65" s="48" t="str" cm="1">
        <f t="array" ref="Y65">_xlfn.IFS(W65="-","-",OR(W65)*W65&lt;TIME(0,0,0),"Fehler",W65&lt;=TIME(2,0,1),0.5,W65&gt;TIME(2,0,0),1)</f>
        <v>-</v>
      </c>
      <c r="Z65" s="49"/>
      <c r="AA65" s="44"/>
      <c r="AB65" s="50"/>
      <c r="AC65" s="46"/>
      <c r="AD65" s="49"/>
      <c r="AE65" s="47" t="str">
        <f t="shared" si="5"/>
        <v>-</v>
      </c>
      <c r="AF65" s="49"/>
      <c r="AG65" s="48" t="str" cm="1">
        <f t="array" ref="AG65">_xlfn.IFS(AE65="-","-",OR(AE65)*AE65&lt;TIME(0,0,0),"Fehler",AE65&lt;=TIME(2,0,1),0.5,AE65&gt;TIME(2,0,0),1)</f>
        <v>-</v>
      </c>
      <c r="AH65" s="49"/>
      <c r="AI65" s="51" t="str">
        <f t="shared" si="6"/>
        <v>-</v>
      </c>
      <c r="AJ65" s="52"/>
      <c r="AK65" s="53" t="str">
        <f t="shared" si="2"/>
        <v>-</v>
      </c>
      <c r="AL65" s="52"/>
      <c r="AM65" s="48" t="str">
        <f t="shared" si="3"/>
        <v>-</v>
      </c>
      <c r="AN65" s="49"/>
      <c r="AO65" s="54"/>
    </row>
    <row r="66" spans="1:41" x14ac:dyDescent="0.25">
      <c r="A66" s="13"/>
      <c r="B66" s="37"/>
      <c r="C66" s="112" t="str">
        <f t="shared" si="8"/>
        <v xml:space="preserve"> </v>
      </c>
      <c r="D66" s="38"/>
      <c r="E66" s="39"/>
      <c r="F66" s="40"/>
      <c r="G66" s="41" t="s">
        <v>6</v>
      </c>
      <c r="H66" s="42"/>
      <c r="I66" s="43" t="s">
        <v>6</v>
      </c>
      <c r="J66" s="42"/>
      <c r="K66" s="44"/>
      <c r="L66" s="45"/>
      <c r="M66" s="46"/>
      <c r="N66" s="42"/>
      <c r="O66" s="47" t="str">
        <f t="shared" si="1"/>
        <v>-</v>
      </c>
      <c r="P66" s="42"/>
      <c r="Q66" s="48" t="str" cm="1">
        <f t="array" ref="Q66">_xlfn.IFS(O66="-","-",OR(O66)*O66&lt;TIME(0,0,0),"Fehler",O66&lt;=TIME(2,0,1),0.5,O66&gt;TIME(2,0,0),1)</f>
        <v>-</v>
      </c>
      <c r="R66" s="42"/>
      <c r="S66" s="44"/>
      <c r="T66" s="45"/>
      <c r="U66" s="46"/>
      <c r="V66" s="42"/>
      <c r="W66" s="47" t="str">
        <f t="shared" si="7"/>
        <v>-</v>
      </c>
      <c r="X66" s="49"/>
      <c r="Y66" s="48" t="str" cm="1">
        <f t="array" ref="Y66">_xlfn.IFS(W66="-","-",OR(W66)*W66&lt;TIME(0,0,0),"Fehler",W66&lt;=TIME(2,0,1),0.5,W66&gt;TIME(2,0,0),1)</f>
        <v>-</v>
      </c>
      <c r="Z66" s="49"/>
      <c r="AA66" s="44"/>
      <c r="AB66" s="50"/>
      <c r="AC66" s="46"/>
      <c r="AD66" s="49"/>
      <c r="AE66" s="47" t="str">
        <f t="shared" si="5"/>
        <v>-</v>
      </c>
      <c r="AF66" s="49"/>
      <c r="AG66" s="48" t="str" cm="1">
        <f t="array" ref="AG66">_xlfn.IFS(AE66="-","-",OR(AE66)*AE66&lt;TIME(0,0,0),"Fehler",AE66&lt;=TIME(2,0,1),0.5,AE66&gt;TIME(2,0,0),1)</f>
        <v>-</v>
      </c>
      <c r="AH66" s="49"/>
      <c r="AI66" s="51" t="str">
        <f t="shared" si="6"/>
        <v>-</v>
      </c>
      <c r="AJ66" s="52"/>
      <c r="AK66" s="53" t="str">
        <f t="shared" si="2"/>
        <v>-</v>
      </c>
      <c r="AL66" s="52"/>
      <c r="AM66" s="48" t="str">
        <f t="shared" si="3"/>
        <v>-</v>
      </c>
      <c r="AN66" s="49"/>
      <c r="AO66" s="54"/>
    </row>
    <row r="67" spans="1:41" x14ac:dyDescent="0.25">
      <c r="A67" s="13"/>
      <c r="B67" s="37"/>
      <c r="C67" s="112" t="str">
        <f t="shared" si="8"/>
        <v xml:space="preserve"> </v>
      </c>
      <c r="D67" s="38"/>
      <c r="E67" s="39"/>
      <c r="F67" s="40"/>
      <c r="G67" s="41" t="s">
        <v>6</v>
      </c>
      <c r="H67" s="42"/>
      <c r="I67" s="43" t="s">
        <v>6</v>
      </c>
      <c r="J67" s="42"/>
      <c r="K67" s="44"/>
      <c r="L67" s="45"/>
      <c r="M67" s="46"/>
      <c r="N67" s="42"/>
      <c r="O67" s="47" t="str">
        <f t="shared" si="1"/>
        <v>-</v>
      </c>
      <c r="P67" s="42"/>
      <c r="Q67" s="48" t="str" cm="1">
        <f t="array" ref="Q67">_xlfn.IFS(O67="-","-",OR(O67)*O67&lt;TIME(0,0,0),"Fehler",O67&lt;=TIME(2,0,1),0.5,O67&gt;TIME(2,0,0),1)</f>
        <v>-</v>
      </c>
      <c r="R67" s="42"/>
      <c r="S67" s="44"/>
      <c r="T67" s="45"/>
      <c r="U67" s="46"/>
      <c r="V67" s="42"/>
      <c r="W67" s="47" t="str">
        <f t="shared" si="7"/>
        <v>-</v>
      </c>
      <c r="X67" s="49"/>
      <c r="Y67" s="48" t="str" cm="1">
        <f t="array" ref="Y67">_xlfn.IFS(W67="-","-",OR(W67)*W67&lt;TIME(0,0,0),"Fehler",W67&lt;=TIME(2,0,1),0.5,W67&gt;TIME(2,0,0),1)</f>
        <v>-</v>
      </c>
      <c r="Z67" s="49"/>
      <c r="AA67" s="44"/>
      <c r="AB67" s="50"/>
      <c r="AC67" s="46"/>
      <c r="AD67" s="49"/>
      <c r="AE67" s="47" t="str">
        <f t="shared" si="5"/>
        <v>-</v>
      </c>
      <c r="AF67" s="49"/>
      <c r="AG67" s="48" t="str" cm="1">
        <f t="array" ref="AG67">_xlfn.IFS(AE67="-","-",OR(AE67)*AE67&lt;TIME(0,0,0),"Fehler",AE67&lt;=TIME(2,0,1),0.5,AE67&gt;TIME(2,0,0),1)</f>
        <v>-</v>
      </c>
      <c r="AH67" s="49"/>
      <c r="AI67" s="51" t="str">
        <f t="shared" si="6"/>
        <v>-</v>
      </c>
      <c r="AJ67" s="52"/>
      <c r="AK67" s="53" t="str">
        <f t="shared" si="2"/>
        <v>-</v>
      </c>
      <c r="AL67" s="52"/>
      <c r="AM67" s="48" t="str">
        <f t="shared" si="3"/>
        <v>-</v>
      </c>
      <c r="AN67" s="49"/>
      <c r="AO67" s="54"/>
    </row>
    <row r="68" spans="1:41" x14ac:dyDescent="0.25">
      <c r="A68" s="13"/>
      <c r="B68" s="37"/>
      <c r="C68" s="112"/>
      <c r="D68" s="38"/>
      <c r="E68" s="39"/>
      <c r="F68" s="40"/>
      <c r="G68" s="41" t="s">
        <v>6</v>
      </c>
      <c r="H68" s="42"/>
      <c r="I68" s="43" t="s">
        <v>6</v>
      </c>
      <c r="J68" s="42"/>
      <c r="K68" s="44"/>
      <c r="L68" s="45"/>
      <c r="M68" s="46"/>
      <c r="N68" s="42"/>
      <c r="O68" s="47" t="str">
        <f t="shared" si="1"/>
        <v>-</v>
      </c>
      <c r="P68" s="42"/>
      <c r="Q68" s="48" t="str" cm="1">
        <f t="array" ref="Q68">_xlfn.IFS(O68="-","-",OR(O68)*O68&lt;TIME(0,0,0),"Fehler",O68&lt;=TIME(2,0,1),0.5,O68&gt;TIME(2,0,0),1)</f>
        <v>-</v>
      </c>
      <c r="R68" s="42"/>
      <c r="S68" s="44"/>
      <c r="T68" s="45"/>
      <c r="U68" s="46"/>
      <c r="V68" s="42"/>
      <c r="W68" s="47" t="str">
        <f t="shared" si="7"/>
        <v>-</v>
      </c>
      <c r="X68" s="49"/>
      <c r="Y68" s="48" t="str" cm="1">
        <f t="array" ref="Y68">_xlfn.IFS(W68="-","-",OR(W68)*W68&lt;TIME(0,0,0),"Fehler",W68&lt;=TIME(2,0,1),0.5,W68&gt;TIME(2,0,0),1)</f>
        <v>-</v>
      </c>
      <c r="Z68" s="49"/>
      <c r="AA68" s="44"/>
      <c r="AB68" s="50"/>
      <c r="AC68" s="46"/>
      <c r="AD68" s="49"/>
      <c r="AE68" s="47" t="str">
        <f t="shared" si="5"/>
        <v>-</v>
      </c>
      <c r="AF68" s="49"/>
      <c r="AG68" s="48" t="str" cm="1">
        <f t="array" ref="AG68">_xlfn.IFS(AE68="-","-",OR(AE68)*AE68&lt;TIME(0,0,0),"Fehler",AE68&lt;=TIME(2,0,1),0.5,AE68&gt;TIME(2,0,0),1)</f>
        <v>-</v>
      </c>
      <c r="AH68" s="49"/>
      <c r="AI68" s="51" t="str">
        <f t="shared" si="6"/>
        <v>-</v>
      </c>
      <c r="AJ68" s="52"/>
      <c r="AK68" s="53" t="str">
        <f t="shared" si="2"/>
        <v>-</v>
      </c>
      <c r="AL68" s="52"/>
      <c r="AM68" s="48" t="str">
        <f t="shared" si="3"/>
        <v>-</v>
      </c>
      <c r="AN68" s="49"/>
      <c r="AO68" s="54"/>
    </row>
    <row r="69" spans="1:41" x14ac:dyDescent="0.25">
      <c r="A69" s="13"/>
      <c r="B69" s="37"/>
      <c r="C69" s="112" t="str">
        <f t="shared" si="8"/>
        <v xml:space="preserve"> </v>
      </c>
      <c r="D69" s="38"/>
      <c r="E69" s="39"/>
      <c r="F69" s="40"/>
      <c r="G69" s="41" t="s">
        <v>6</v>
      </c>
      <c r="H69" s="42"/>
      <c r="I69" s="43" t="s">
        <v>6</v>
      </c>
      <c r="J69" s="42"/>
      <c r="K69" s="44"/>
      <c r="L69" s="45"/>
      <c r="M69" s="46"/>
      <c r="N69" s="42"/>
      <c r="O69" s="47" t="str">
        <f t="shared" si="1"/>
        <v>-</v>
      </c>
      <c r="P69" s="42"/>
      <c r="Q69" s="48" t="str" cm="1">
        <f t="array" ref="Q69">_xlfn.IFS(O69="-","-",OR(O69)*O69&lt;TIME(0,0,0),"Fehler",O69&lt;=TIME(2,0,1),0.5,O69&gt;TIME(2,0,0),1)</f>
        <v>-</v>
      </c>
      <c r="R69" s="42"/>
      <c r="S69" s="44"/>
      <c r="T69" s="45"/>
      <c r="U69" s="46"/>
      <c r="V69" s="42"/>
      <c r="W69" s="47" t="str">
        <f t="shared" si="7"/>
        <v>-</v>
      </c>
      <c r="X69" s="49"/>
      <c r="Y69" s="48" t="str" cm="1">
        <f t="array" ref="Y69">_xlfn.IFS(W69="-","-",OR(W69)*W69&lt;TIME(0,0,0),"Fehler",W69&lt;=TIME(2,0,1),0.5,W69&gt;TIME(2,0,0),1)</f>
        <v>-</v>
      </c>
      <c r="Z69" s="49"/>
      <c r="AA69" s="44"/>
      <c r="AB69" s="50"/>
      <c r="AC69" s="46"/>
      <c r="AD69" s="49"/>
      <c r="AE69" s="47" t="str">
        <f t="shared" si="5"/>
        <v>-</v>
      </c>
      <c r="AF69" s="49"/>
      <c r="AG69" s="48" t="str" cm="1">
        <f t="array" ref="AG69">_xlfn.IFS(AE69="-","-",OR(AE69)*AE69&lt;TIME(0,0,0),"Fehler",AE69&lt;=TIME(2,0,1),0.5,AE69&gt;TIME(2,0,0),1)</f>
        <v>-</v>
      </c>
      <c r="AH69" s="49"/>
      <c r="AI69" s="51" t="str">
        <f t="shared" si="6"/>
        <v>-</v>
      </c>
      <c r="AJ69" s="52"/>
      <c r="AK69" s="53" t="str">
        <f t="shared" si="2"/>
        <v>-</v>
      </c>
      <c r="AL69" s="52"/>
      <c r="AM69" s="48" t="str">
        <f t="shared" si="3"/>
        <v>-</v>
      </c>
      <c r="AN69" s="49"/>
      <c r="AO69" s="54"/>
    </row>
    <row r="70" spans="1:41" x14ac:dyDescent="0.25">
      <c r="A70" s="13"/>
      <c r="B70" s="37"/>
      <c r="C70" s="112" t="str">
        <f t="shared" si="8"/>
        <v xml:space="preserve"> </v>
      </c>
      <c r="D70" s="38"/>
      <c r="E70" s="39"/>
      <c r="F70" s="40"/>
      <c r="G70" s="41" t="s">
        <v>6</v>
      </c>
      <c r="H70" s="42"/>
      <c r="I70" s="43" t="s">
        <v>6</v>
      </c>
      <c r="J70" s="42"/>
      <c r="K70" s="44"/>
      <c r="L70" s="45"/>
      <c r="M70" s="46"/>
      <c r="N70" s="42"/>
      <c r="O70" s="47" t="str">
        <f t="shared" si="1"/>
        <v>-</v>
      </c>
      <c r="P70" s="42"/>
      <c r="Q70" s="48" t="str" cm="1">
        <f t="array" ref="Q70">_xlfn.IFS(O70="-","-",OR(O70)*O70&lt;TIME(0,0,0),"Fehler",O70&lt;=TIME(2,0,1),0.5,O70&gt;TIME(2,0,0),1)</f>
        <v>-</v>
      </c>
      <c r="R70" s="42"/>
      <c r="S70" s="44"/>
      <c r="T70" s="45"/>
      <c r="U70" s="46"/>
      <c r="V70" s="42"/>
      <c r="W70" s="47" t="str">
        <f t="shared" si="7"/>
        <v>-</v>
      </c>
      <c r="X70" s="49"/>
      <c r="Y70" s="48" t="str" cm="1">
        <f t="array" ref="Y70">_xlfn.IFS(W70="-","-",OR(W70)*W70&lt;TIME(0,0,0),"Fehler",W70&lt;=TIME(2,0,1),0.5,W70&gt;TIME(2,0,0),1)</f>
        <v>-</v>
      </c>
      <c r="Z70" s="49"/>
      <c r="AA70" s="44"/>
      <c r="AB70" s="50"/>
      <c r="AC70" s="46"/>
      <c r="AD70" s="49"/>
      <c r="AE70" s="47" t="str">
        <f t="shared" si="5"/>
        <v>-</v>
      </c>
      <c r="AF70" s="49"/>
      <c r="AG70" s="48" t="str" cm="1">
        <f t="array" ref="AG70">_xlfn.IFS(AE70="-","-",OR(AE70)*AE70&lt;TIME(0,0,0),"Fehler",AE70&lt;=TIME(2,0,1),0.5,AE70&gt;TIME(2,0,0),1)</f>
        <v>-</v>
      </c>
      <c r="AH70" s="49"/>
      <c r="AI70" s="51" t="str">
        <f t="shared" si="6"/>
        <v>-</v>
      </c>
      <c r="AJ70" s="52"/>
      <c r="AK70" s="53" t="str">
        <f t="shared" si="2"/>
        <v>-</v>
      </c>
      <c r="AL70" s="52"/>
      <c r="AM70" s="48" t="str">
        <f t="shared" si="3"/>
        <v>-</v>
      </c>
      <c r="AN70" s="49"/>
      <c r="AO70" s="54"/>
    </row>
    <row r="71" spans="1:41" x14ac:dyDescent="0.25">
      <c r="A71" s="13"/>
      <c r="B71" s="37"/>
      <c r="C71" s="112" t="str">
        <f t="shared" si="8"/>
        <v xml:space="preserve"> </v>
      </c>
      <c r="D71" s="38"/>
      <c r="E71" s="39"/>
      <c r="F71" s="40"/>
      <c r="G71" s="41" t="s">
        <v>6</v>
      </c>
      <c r="H71" s="42"/>
      <c r="I71" s="43" t="s">
        <v>6</v>
      </c>
      <c r="J71" s="42"/>
      <c r="K71" s="44"/>
      <c r="L71" s="45"/>
      <c r="M71" s="46"/>
      <c r="N71" s="42"/>
      <c r="O71" s="47" t="str">
        <f t="shared" si="1"/>
        <v>-</v>
      </c>
      <c r="P71" s="42"/>
      <c r="Q71" s="48" t="str" cm="1">
        <f t="array" ref="Q71">_xlfn.IFS(O71="-","-",OR(O71)*O71&lt;TIME(0,0,0),"Fehler",O71&lt;=TIME(2,0,1),0.5,O71&gt;TIME(2,0,0),1)</f>
        <v>-</v>
      </c>
      <c r="R71" s="42"/>
      <c r="S71" s="44"/>
      <c r="T71" s="45"/>
      <c r="U71" s="46"/>
      <c r="V71" s="42"/>
      <c r="W71" s="47" t="str">
        <f t="shared" si="7"/>
        <v>-</v>
      </c>
      <c r="X71" s="49"/>
      <c r="Y71" s="48" t="str" cm="1">
        <f t="array" ref="Y71">_xlfn.IFS(W71="-","-",OR(W71)*W71&lt;TIME(0,0,0),"Fehler",W71&lt;=TIME(2,0,1),0.5,W71&gt;TIME(2,0,0),1)</f>
        <v>-</v>
      </c>
      <c r="Z71" s="49"/>
      <c r="AA71" s="44"/>
      <c r="AB71" s="50"/>
      <c r="AC71" s="46"/>
      <c r="AD71" s="49"/>
      <c r="AE71" s="47" t="str">
        <f t="shared" si="5"/>
        <v>-</v>
      </c>
      <c r="AF71" s="49"/>
      <c r="AG71" s="48" t="str" cm="1">
        <f t="array" ref="AG71">_xlfn.IFS(AE71="-","-",OR(AE71)*AE71&lt;TIME(0,0,0),"Fehler",AE71&lt;=TIME(2,0,1),0.5,AE71&gt;TIME(2,0,0),1)</f>
        <v>-</v>
      </c>
      <c r="AH71" s="49"/>
      <c r="AI71" s="51" t="str">
        <f t="shared" si="6"/>
        <v>-</v>
      </c>
      <c r="AJ71" s="52"/>
      <c r="AK71" s="53" t="str">
        <f t="shared" si="2"/>
        <v>-</v>
      </c>
      <c r="AL71" s="52"/>
      <c r="AM71" s="48" t="str">
        <f t="shared" si="3"/>
        <v>-</v>
      </c>
      <c r="AN71" s="49"/>
      <c r="AO71" s="54"/>
    </row>
    <row r="72" spans="1:41" x14ac:dyDescent="0.25">
      <c r="A72" s="13"/>
      <c r="B72" s="37"/>
      <c r="C72" s="112" t="str">
        <f t="shared" si="8"/>
        <v xml:space="preserve"> </v>
      </c>
      <c r="D72" s="38"/>
      <c r="E72" s="39"/>
      <c r="F72" s="40"/>
      <c r="G72" s="41" t="s">
        <v>6</v>
      </c>
      <c r="H72" s="42"/>
      <c r="I72" s="43" t="s">
        <v>6</v>
      </c>
      <c r="J72" s="42"/>
      <c r="K72" s="44"/>
      <c r="L72" s="45"/>
      <c r="M72" s="46"/>
      <c r="N72" s="42"/>
      <c r="O72" s="47" t="str">
        <f t="shared" si="1"/>
        <v>-</v>
      </c>
      <c r="P72" s="42"/>
      <c r="Q72" s="48" t="str" cm="1">
        <f t="array" ref="Q72">_xlfn.IFS(O72="-","-",OR(O72)*O72&lt;TIME(0,0,0),"Fehler",O72&lt;=TIME(2,0,1),0.5,O72&gt;TIME(2,0,0),1)</f>
        <v>-</v>
      </c>
      <c r="R72" s="42"/>
      <c r="S72" s="44"/>
      <c r="T72" s="45"/>
      <c r="U72" s="46"/>
      <c r="V72" s="42"/>
      <c r="W72" s="47" t="str">
        <f t="shared" si="7"/>
        <v>-</v>
      </c>
      <c r="X72" s="49"/>
      <c r="Y72" s="48" t="str" cm="1">
        <f t="array" ref="Y72">_xlfn.IFS(W72="-","-",OR(W72)*W72&lt;TIME(0,0,0),"Fehler",W72&lt;=TIME(2,0,1),0.5,W72&gt;TIME(2,0,0),1)</f>
        <v>-</v>
      </c>
      <c r="Z72" s="49"/>
      <c r="AA72" s="44"/>
      <c r="AB72" s="50"/>
      <c r="AC72" s="46"/>
      <c r="AD72" s="49"/>
      <c r="AE72" s="47" t="str">
        <f t="shared" si="5"/>
        <v>-</v>
      </c>
      <c r="AF72" s="49"/>
      <c r="AG72" s="48" t="str" cm="1">
        <f t="array" ref="AG72">_xlfn.IFS(AE72="-","-",OR(AE72)*AE72&lt;TIME(0,0,0),"Fehler",AE72&lt;=TIME(2,0,1),0.5,AE72&gt;TIME(2,0,0),1)</f>
        <v>-</v>
      </c>
      <c r="AH72" s="49"/>
      <c r="AI72" s="51" t="str">
        <f t="shared" si="6"/>
        <v>-</v>
      </c>
      <c r="AJ72" s="52"/>
      <c r="AK72" s="53" t="str">
        <f t="shared" si="2"/>
        <v>-</v>
      </c>
      <c r="AL72" s="52"/>
      <c r="AM72" s="48" t="str">
        <f t="shared" si="3"/>
        <v>-</v>
      </c>
      <c r="AN72" s="49"/>
      <c r="AO72" s="54"/>
    </row>
    <row r="73" spans="1:41" x14ac:dyDescent="0.25">
      <c r="A73" s="13"/>
      <c r="B73" s="37"/>
      <c r="C73" s="112" t="str">
        <f t="shared" si="8"/>
        <v xml:space="preserve"> </v>
      </c>
      <c r="D73" s="38"/>
      <c r="E73" s="39"/>
      <c r="F73" s="40"/>
      <c r="G73" s="41" t="s">
        <v>6</v>
      </c>
      <c r="H73" s="42"/>
      <c r="I73" s="43" t="s">
        <v>6</v>
      </c>
      <c r="J73" s="42"/>
      <c r="K73" s="44"/>
      <c r="L73" s="45"/>
      <c r="M73" s="46"/>
      <c r="N73" s="42"/>
      <c r="O73" s="47" t="str">
        <f t="shared" si="1"/>
        <v>-</v>
      </c>
      <c r="P73" s="42"/>
      <c r="Q73" s="48" t="str" cm="1">
        <f t="array" ref="Q73">_xlfn.IFS(O73="-","-",OR(O73)*O73&lt;TIME(0,0,0),"Fehler",O73&lt;=TIME(2,0,1),0.5,O73&gt;TIME(2,0,0),1)</f>
        <v>-</v>
      </c>
      <c r="R73" s="42"/>
      <c r="S73" s="44"/>
      <c r="T73" s="45"/>
      <c r="U73" s="46"/>
      <c r="V73" s="42"/>
      <c r="W73" s="47" t="str">
        <f t="shared" si="7"/>
        <v>-</v>
      </c>
      <c r="X73" s="49"/>
      <c r="Y73" s="48" t="str" cm="1">
        <f t="array" ref="Y73">_xlfn.IFS(W73="-","-",OR(W73)*W73&lt;TIME(0,0,0),"Fehler",W73&lt;=TIME(2,0,1),0.5,W73&gt;TIME(2,0,0),1)</f>
        <v>-</v>
      </c>
      <c r="Z73" s="49"/>
      <c r="AA73" s="44"/>
      <c r="AB73" s="50"/>
      <c r="AC73" s="46"/>
      <c r="AD73" s="49"/>
      <c r="AE73" s="47" t="str">
        <f t="shared" si="5"/>
        <v>-</v>
      </c>
      <c r="AF73" s="49"/>
      <c r="AG73" s="48" t="str" cm="1">
        <f t="array" ref="AG73">_xlfn.IFS(AE73="-","-",OR(AE73)*AE73&lt;TIME(0,0,0),"Fehler",AE73&lt;=TIME(2,0,1),0.5,AE73&gt;TIME(2,0,0),1)</f>
        <v>-</v>
      </c>
      <c r="AH73" s="49"/>
      <c r="AI73" s="51" t="str">
        <f t="shared" si="6"/>
        <v>-</v>
      </c>
      <c r="AJ73" s="52"/>
      <c r="AK73" s="53" t="str">
        <f t="shared" si="2"/>
        <v>-</v>
      </c>
      <c r="AL73" s="52"/>
      <c r="AM73" s="48" t="str">
        <f t="shared" si="3"/>
        <v>-</v>
      </c>
      <c r="AN73" s="49"/>
      <c r="AO73" s="54"/>
    </row>
    <row r="74" spans="1:41" x14ac:dyDescent="0.25">
      <c r="A74" s="13"/>
      <c r="B74" s="37"/>
      <c r="C74" s="112" t="str">
        <f t="shared" si="8"/>
        <v xml:space="preserve"> </v>
      </c>
      <c r="D74" s="38"/>
      <c r="E74" s="39"/>
      <c r="F74" s="40"/>
      <c r="G74" s="41" t="s">
        <v>6</v>
      </c>
      <c r="H74" s="42"/>
      <c r="I74" s="43" t="s">
        <v>6</v>
      </c>
      <c r="J74" s="42"/>
      <c r="K74" s="44"/>
      <c r="L74" s="45"/>
      <c r="M74" s="46"/>
      <c r="N74" s="42"/>
      <c r="O74" s="47" t="str">
        <f t="shared" si="1"/>
        <v>-</v>
      </c>
      <c r="P74" s="42"/>
      <c r="Q74" s="48" t="str" cm="1">
        <f t="array" ref="Q74">_xlfn.IFS(O74="-","-",OR(O74)*O74&lt;TIME(0,0,0),"Fehler",O74&lt;=TIME(2,0,1),0.5,O74&gt;TIME(2,0,0),1)</f>
        <v>-</v>
      </c>
      <c r="R74" s="42"/>
      <c r="S74" s="44"/>
      <c r="T74" s="45"/>
      <c r="U74" s="46"/>
      <c r="V74" s="42"/>
      <c r="W74" s="47" t="str">
        <f t="shared" si="7"/>
        <v>-</v>
      </c>
      <c r="X74" s="49"/>
      <c r="Y74" s="48" t="str" cm="1">
        <f t="array" ref="Y74">_xlfn.IFS(W74="-","-",OR(W74)*W74&lt;TIME(0,0,0),"Fehler",W74&lt;=TIME(2,0,1),0.5,W74&gt;TIME(2,0,0),1)</f>
        <v>-</v>
      </c>
      <c r="Z74" s="49"/>
      <c r="AA74" s="44"/>
      <c r="AB74" s="50"/>
      <c r="AC74" s="46"/>
      <c r="AD74" s="49"/>
      <c r="AE74" s="47" t="str">
        <f t="shared" si="5"/>
        <v>-</v>
      </c>
      <c r="AF74" s="49"/>
      <c r="AG74" s="48" t="str" cm="1">
        <f t="array" ref="AG74">_xlfn.IFS(AE74="-","-",OR(AE74)*AE74&lt;TIME(0,0,0),"Fehler",AE74&lt;=TIME(2,0,1),0.5,AE74&gt;TIME(2,0,0),1)</f>
        <v>-</v>
      </c>
      <c r="AH74" s="49"/>
      <c r="AI74" s="51" t="str">
        <f t="shared" si="6"/>
        <v>-</v>
      </c>
      <c r="AJ74" s="52"/>
      <c r="AK74" s="53" t="str">
        <f t="shared" si="2"/>
        <v>-</v>
      </c>
      <c r="AL74" s="52"/>
      <c r="AM74" s="48" t="str">
        <f t="shared" si="3"/>
        <v>-</v>
      </c>
      <c r="AN74" s="49"/>
      <c r="AO74" s="54"/>
    </row>
    <row r="75" spans="1:41" x14ac:dyDescent="0.25">
      <c r="A75" s="13"/>
      <c r="B75" s="37"/>
      <c r="C75" s="112" t="str">
        <f t="shared" si="8"/>
        <v xml:space="preserve"> </v>
      </c>
      <c r="D75" s="38"/>
      <c r="E75" s="39"/>
      <c r="F75" s="40"/>
      <c r="G75" s="41" t="s">
        <v>6</v>
      </c>
      <c r="H75" s="42"/>
      <c r="I75" s="43" t="s">
        <v>6</v>
      </c>
      <c r="J75" s="42"/>
      <c r="K75" s="44"/>
      <c r="L75" s="45"/>
      <c r="M75" s="46"/>
      <c r="N75" s="42"/>
      <c r="O75" s="47" t="str">
        <f t="shared" si="1"/>
        <v>-</v>
      </c>
      <c r="P75" s="42"/>
      <c r="Q75" s="48" t="str" cm="1">
        <f t="array" ref="Q75">_xlfn.IFS(O75="-","-",OR(O75)*O75&lt;TIME(0,0,0),"Fehler",O75&lt;=TIME(2,0,1),0.5,O75&gt;TIME(2,0,0),1)</f>
        <v>-</v>
      </c>
      <c r="R75" s="42"/>
      <c r="S75" s="44"/>
      <c r="T75" s="45"/>
      <c r="U75" s="46"/>
      <c r="V75" s="42"/>
      <c r="W75" s="47" t="str">
        <f t="shared" si="7"/>
        <v>-</v>
      </c>
      <c r="X75" s="49"/>
      <c r="Y75" s="48" t="str" cm="1">
        <f t="array" ref="Y75">_xlfn.IFS(W75="-","-",OR(W75)*W75&lt;TIME(0,0,0),"Fehler",W75&lt;=TIME(2,0,1),0.5,W75&gt;TIME(2,0,0),1)</f>
        <v>-</v>
      </c>
      <c r="Z75" s="49"/>
      <c r="AA75" s="44"/>
      <c r="AB75" s="50"/>
      <c r="AC75" s="46"/>
      <c r="AD75" s="49"/>
      <c r="AE75" s="47" t="str">
        <f t="shared" si="5"/>
        <v>-</v>
      </c>
      <c r="AF75" s="49"/>
      <c r="AG75" s="48" t="str" cm="1">
        <f t="array" ref="AG75">_xlfn.IFS(AE75="-","-",OR(AE75)*AE75&lt;TIME(0,0,0),"Fehler",AE75&lt;=TIME(2,0,1),0.5,AE75&gt;TIME(2,0,0),1)</f>
        <v>-</v>
      </c>
      <c r="AH75" s="49"/>
      <c r="AI75" s="51" t="str">
        <f t="shared" si="6"/>
        <v>-</v>
      </c>
      <c r="AJ75" s="52"/>
      <c r="AK75" s="53" t="str">
        <f t="shared" si="2"/>
        <v>-</v>
      </c>
      <c r="AL75" s="52"/>
      <c r="AM75" s="48" t="str">
        <f t="shared" si="3"/>
        <v>-</v>
      </c>
      <c r="AN75" s="49"/>
      <c r="AO75" s="54"/>
    </row>
    <row r="76" spans="1:41" x14ac:dyDescent="0.25">
      <c r="A76" s="13"/>
      <c r="B76" s="37"/>
      <c r="C76" s="112" t="str">
        <f t="shared" si="8"/>
        <v xml:space="preserve"> </v>
      </c>
      <c r="D76" s="38"/>
      <c r="E76" s="39"/>
      <c r="F76" s="40"/>
      <c r="G76" s="41" t="s">
        <v>6</v>
      </c>
      <c r="H76" s="42"/>
      <c r="I76" s="43" t="s">
        <v>6</v>
      </c>
      <c r="J76" s="42"/>
      <c r="K76" s="44"/>
      <c r="L76" s="45"/>
      <c r="M76" s="46"/>
      <c r="N76" s="42"/>
      <c r="O76" s="47" t="str">
        <f t="shared" si="1"/>
        <v>-</v>
      </c>
      <c r="P76" s="42"/>
      <c r="Q76" s="48" t="str" cm="1">
        <f t="array" ref="Q76">_xlfn.IFS(O76="-","-",OR(O76)*O76&lt;TIME(0,0,0),"Fehler",O76&lt;=TIME(2,0,1),0.5,O76&gt;TIME(2,0,0),1)</f>
        <v>-</v>
      </c>
      <c r="R76" s="42"/>
      <c r="S76" s="44"/>
      <c r="T76" s="45"/>
      <c r="U76" s="46"/>
      <c r="V76" s="42"/>
      <c r="W76" s="47" t="str">
        <f t="shared" si="7"/>
        <v>-</v>
      </c>
      <c r="X76" s="49"/>
      <c r="Y76" s="48" t="str" cm="1">
        <f t="array" ref="Y76">_xlfn.IFS(W76="-","-",OR(W76)*W76&lt;TIME(0,0,0),"Fehler",W76&lt;=TIME(2,0,1),0.5,W76&gt;TIME(2,0,0),1)</f>
        <v>-</v>
      </c>
      <c r="Z76" s="49"/>
      <c r="AA76" s="44"/>
      <c r="AB76" s="50"/>
      <c r="AC76" s="46"/>
      <c r="AD76" s="49"/>
      <c r="AE76" s="47" t="str">
        <f t="shared" si="5"/>
        <v>-</v>
      </c>
      <c r="AF76" s="49"/>
      <c r="AG76" s="48" t="str" cm="1">
        <f t="array" ref="AG76">_xlfn.IFS(AE76="-","-",OR(AE76)*AE76&lt;TIME(0,0,0),"Fehler",AE76&lt;=TIME(2,0,1),0.5,AE76&gt;TIME(2,0,0),1)</f>
        <v>-</v>
      </c>
      <c r="AH76" s="49"/>
      <c r="AI76" s="51" t="str">
        <f t="shared" si="6"/>
        <v>-</v>
      </c>
      <c r="AJ76" s="52"/>
      <c r="AK76" s="53" t="str">
        <f t="shared" si="2"/>
        <v>-</v>
      </c>
      <c r="AL76" s="52"/>
      <c r="AM76" s="48" t="str">
        <f t="shared" si="3"/>
        <v>-</v>
      </c>
      <c r="AN76" s="49"/>
      <c r="AO76" s="54"/>
    </row>
    <row r="77" spans="1:41" x14ac:dyDescent="0.25">
      <c r="A77" s="13"/>
      <c r="B77" s="37"/>
      <c r="C77" s="112" t="str">
        <f t="shared" si="8"/>
        <v xml:space="preserve"> </v>
      </c>
      <c r="D77" s="38"/>
      <c r="E77" s="39"/>
      <c r="F77" s="40"/>
      <c r="G77" s="41" t="s">
        <v>6</v>
      </c>
      <c r="H77" s="42"/>
      <c r="I77" s="43" t="s">
        <v>6</v>
      </c>
      <c r="J77" s="42"/>
      <c r="K77" s="44"/>
      <c r="L77" s="45"/>
      <c r="M77" s="46"/>
      <c r="N77" s="42"/>
      <c r="O77" s="47" t="str">
        <f t="shared" si="1"/>
        <v>-</v>
      </c>
      <c r="P77" s="42"/>
      <c r="Q77" s="48" t="str" cm="1">
        <f t="array" ref="Q77">_xlfn.IFS(O77="-","-",OR(O77)*O77&lt;TIME(0,0,0),"Fehler",O77&lt;=TIME(2,0,1),0.5,O77&gt;TIME(2,0,0),1)</f>
        <v>-</v>
      </c>
      <c r="R77" s="42"/>
      <c r="S77" s="44"/>
      <c r="T77" s="45"/>
      <c r="U77" s="46"/>
      <c r="V77" s="42"/>
      <c r="W77" s="47" t="str">
        <f t="shared" si="7"/>
        <v>-</v>
      </c>
      <c r="X77" s="49"/>
      <c r="Y77" s="48" t="str" cm="1">
        <f t="array" ref="Y77">_xlfn.IFS(W77="-","-",OR(W77)*W77&lt;TIME(0,0,0),"Fehler",W77&lt;=TIME(2,0,1),0.5,W77&gt;TIME(2,0,0),1)</f>
        <v>-</v>
      </c>
      <c r="Z77" s="49"/>
      <c r="AA77" s="44"/>
      <c r="AB77" s="50"/>
      <c r="AC77" s="46"/>
      <c r="AD77" s="49"/>
      <c r="AE77" s="47" t="str">
        <f t="shared" si="5"/>
        <v>-</v>
      </c>
      <c r="AF77" s="49"/>
      <c r="AG77" s="48" t="str" cm="1">
        <f t="array" ref="AG77">_xlfn.IFS(AE77="-","-",OR(AE77)*AE77&lt;TIME(0,0,0),"Fehler",AE77&lt;=TIME(2,0,1),0.5,AE77&gt;TIME(2,0,0),1)</f>
        <v>-</v>
      </c>
      <c r="AH77" s="49"/>
      <c r="AI77" s="51" t="str">
        <f t="shared" si="6"/>
        <v>-</v>
      </c>
      <c r="AJ77" s="52"/>
      <c r="AK77" s="53" t="str">
        <f t="shared" si="2"/>
        <v>-</v>
      </c>
      <c r="AL77" s="52"/>
      <c r="AM77" s="48" t="str">
        <f t="shared" si="3"/>
        <v>-</v>
      </c>
      <c r="AN77" s="49"/>
      <c r="AO77" s="54"/>
    </row>
    <row r="78" spans="1:41" x14ac:dyDescent="0.25">
      <c r="A78" s="13"/>
      <c r="B78" s="37"/>
      <c r="C78" s="112" t="str">
        <f t="shared" si="8"/>
        <v xml:space="preserve"> </v>
      </c>
      <c r="D78" s="38"/>
      <c r="E78" s="39"/>
      <c r="F78" s="40"/>
      <c r="G78" s="41" t="s">
        <v>6</v>
      </c>
      <c r="H78" s="42"/>
      <c r="I78" s="43" t="s">
        <v>6</v>
      </c>
      <c r="J78" s="42"/>
      <c r="K78" s="44"/>
      <c r="L78" s="45"/>
      <c r="M78" s="46"/>
      <c r="N78" s="42"/>
      <c r="O78" s="47" t="str">
        <f t="shared" si="1"/>
        <v>-</v>
      </c>
      <c r="P78" s="42"/>
      <c r="Q78" s="48" t="str" cm="1">
        <f t="array" ref="Q78">_xlfn.IFS(O78="-","-",OR(O78)*O78&lt;TIME(0,0,0),"Fehler",O78&lt;=TIME(2,0,1),0.5,O78&gt;TIME(2,0,0),1)</f>
        <v>-</v>
      </c>
      <c r="R78" s="42"/>
      <c r="S78" s="44"/>
      <c r="T78" s="45"/>
      <c r="U78" s="46"/>
      <c r="V78" s="42"/>
      <c r="W78" s="47" t="str">
        <f t="shared" si="7"/>
        <v>-</v>
      </c>
      <c r="X78" s="49"/>
      <c r="Y78" s="48" t="str" cm="1">
        <f t="array" ref="Y78">_xlfn.IFS(W78="-","-",OR(W78)*W78&lt;TIME(0,0,0),"Fehler",W78&lt;=TIME(2,0,1),0.5,W78&gt;TIME(2,0,0),1)</f>
        <v>-</v>
      </c>
      <c r="Z78" s="49"/>
      <c r="AA78" s="44"/>
      <c r="AB78" s="50"/>
      <c r="AC78" s="46"/>
      <c r="AD78" s="49"/>
      <c r="AE78" s="47" t="str">
        <f t="shared" si="5"/>
        <v>-</v>
      </c>
      <c r="AF78" s="49"/>
      <c r="AG78" s="48" t="str" cm="1">
        <f t="array" ref="AG78">_xlfn.IFS(AE78="-","-",OR(AE78)*AE78&lt;TIME(0,0,0),"Fehler",AE78&lt;=TIME(2,0,1),0.5,AE78&gt;TIME(2,0,0),1)</f>
        <v>-</v>
      </c>
      <c r="AH78" s="49"/>
      <c r="AI78" s="51" t="str">
        <f t="shared" si="6"/>
        <v>-</v>
      </c>
      <c r="AJ78" s="52"/>
      <c r="AK78" s="53" t="str">
        <f t="shared" si="2"/>
        <v>-</v>
      </c>
      <c r="AL78" s="52"/>
      <c r="AM78" s="48" t="str">
        <f t="shared" si="3"/>
        <v>-</v>
      </c>
      <c r="AN78" s="49"/>
      <c r="AO78" s="54"/>
    </row>
    <row r="79" spans="1:41" x14ac:dyDescent="0.25">
      <c r="A79" s="13"/>
      <c r="B79" s="37"/>
      <c r="C79" s="112" t="str">
        <f t="shared" si="8"/>
        <v xml:space="preserve"> </v>
      </c>
      <c r="D79" s="38"/>
      <c r="E79" s="39"/>
      <c r="F79" s="40"/>
      <c r="G79" s="41" t="s">
        <v>6</v>
      </c>
      <c r="H79" s="42"/>
      <c r="I79" s="43" t="s">
        <v>6</v>
      </c>
      <c r="J79" s="42"/>
      <c r="K79" s="44"/>
      <c r="L79" s="45"/>
      <c r="M79" s="46"/>
      <c r="N79" s="42"/>
      <c r="O79" s="47" t="str">
        <f t="shared" si="1"/>
        <v>-</v>
      </c>
      <c r="P79" s="42"/>
      <c r="Q79" s="48" t="str" cm="1">
        <f t="array" ref="Q79">_xlfn.IFS(O79="-","-",OR(O79)*O79&lt;TIME(0,0,0),"Fehler",O79&lt;=TIME(2,0,1),0.5,O79&gt;TIME(2,0,0),1)</f>
        <v>-</v>
      </c>
      <c r="R79" s="42"/>
      <c r="S79" s="44"/>
      <c r="T79" s="45"/>
      <c r="U79" s="46"/>
      <c r="V79" s="42"/>
      <c r="W79" s="47" t="str">
        <f t="shared" si="7"/>
        <v>-</v>
      </c>
      <c r="X79" s="49"/>
      <c r="Y79" s="48" t="str" cm="1">
        <f t="array" ref="Y79">_xlfn.IFS(W79="-","-",OR(W79)*W79&lt;TIME(0,0,0),"Fehler",W79&lt;=TIME(2,0,1),0.5,W79&gt;TIME(2,0,0),1)</f>
        <v>-</v>
      </c>
      <c r="Z79" s="49"/>
      <c r="AA79" s="44"/>
      <c r="AB79" s="50"/>
      <c r="AC79" s="46"/>
      <c r="AD79" s="49"/>
      <c r="AE79" s="47" t="str">
        <f t="shared" si="5"/>
        <v>-</v>
      </c>
      <c r="AF79" s="49"/>
      <c r="AG79" s="48" t="str" cm="1">
        <f t="array" ref="AG79">_xlfn.IFS(AE79="-","-",OR(AE79)*AE79&lt;TIME(0,0,0),"Fehler",AE79&lt;=TIME(2,0,1),0.5,AE79&gt;TIME(2,0,0),1)</f>
        <v>-</v>
      </c>
      <c r="AH79" s="49"/>
      <c r="AI79" s="51" t="str">
        <f t="shared" si="6"/>
        <v>-</v>
      </c>
      <c r="AJ79" s="52"/>
      <c r="AK79" s="53" t="str">
        <f t="shared" si="2"/>
        <v>-</v>
      </c>
      <c r="AL79" s="52"/>
      <c r="AM79" s="48" t="str">
        <f t="shared" si="3"/>
        <v>-</v>
      </c>
      <c r="AN79" s="49"/>
      <c r="AO79" s="54"/>
    </row>
    <row r="80" spans="1:41" x14ac:dyDescent="0.25">
      <c r="A80" s="13"/>
      <c r="B80" s="37"/>
      <c r="C80" s="112" t="str">
        <f t="shared" si="8"/>
        <v xml:space="preserve"> </v>
      </c>
      <c r="D80" s="38"/>
      <c r="E80" s="39"/>
      <c r="F80" s="40"/>
      <c r="G80" s="41" t="s">
        <v>6</v>
      </c>
      <c r="H80" s="42"/>
      <c r="I80" s="43" t="s">
        <v>6</v>
      </c>
      <c r="J80" s="42"/>
      <c r="K80" s="44"/>
      <c r="L80" s="45"/>
      <c r="M80" s="46"/>
      <c r="N80" s="42"/>
      <c r="O80" s="47" t="str">
        <f t="shared" si="1"/>
        <v>-</v>
      </c>
      <c r="P80" s="42"/>
      <c r="Q80" s="48" t="str" cm="1">
        <f t="array" ref="Q80">_xlfn.IFS(O80="-","-",OR(O80)*O80&lt;TIME(0,0,0),"Fehler",O80&lt;=TIME(2,0,1),0.5,O80&gt;TIME(2,0,0),1)</f>
        <v>-</v>
      </c>
      <c r="R80" s="42"/>
      <c r="S80" s="44"/>
      <c r="T80" s="45"/>
      <c r="U80" s="46"/>
      <c r="V80" s="42"/>
      <c r="W80" s="47" t="str">
        <f t="shared" si="7"/>
        <v>-</v>
      </c>
      <c r="X80" s="49"/>
      <c r="Y80" s="48" t="str" cm="1">
        <f t="array" ref="Y80">_xlfn.IFS(W80="-","-",OR(W80)*W80&lt;TIME(0,0,0),"Fehler",W80&lt;=TIME(2,0,1),0.5,W80&gt;TIME(2,0,0),1)</f>
        <v>-</v>
      </c>
      <c r="Z80" s="49"/>
      <c r="AA80" s="44"/>
      <c r="AB80" s="50"/>
      <c r="AC80" s="46"/>
      <c r="AD80" s="49"/>
      <c r="AE80" s="47" t="str">
        <f t="shared" si="5"/>
        <v>-</v>
      </c>
      <c r="AF80" s="49"/>
      <c r="AG80" s="48" t="str" cm="1">
        <f t="array" ref="AG80">_xlfn.IFS(AE80="-","-",OR(AE80)*AE80&lt;TIME(0,0,0),"Fehler",AE80&lt;=TIME(2,0,1),0.5,AE80&gt;TIME(2,0,0),1)</f>
        <v>-</v>
      </c>
      <c r="AH80" s="49"/>
      <c r="AI80" s="51" t="str">
        <f t="shared" si="6"/>
        <v>-</v>
      </c>
      <c r="AJ80" s="52"/>
      <c r="AK80" s="53" t="str">
        <f t="shared" si="2"/>
        <v>-</v>
      </c>
      <c r="AL80" s="52"/>
      <c r="AM80" s="48" t="str">
        <f t="shared" si="3"/>
        <v>-</v>
      </c>
      <c r="AN80" s="49"/>
      <c r="AO80" s="54"/>
    </row>
    <row r="81" spans="1:41" x14ac:dyDescent="0.25">
      <c r="A81" s="13"/>
      <c r="B81" s="37"/>
      <c r="C81" s="112" t="str">
        <f t="shared" si="8"/>
        <v xml:space="preserve"> </v>
      </c>
      <c r="D81" s="38"/>
      <c r="E81" s="39"/>
      <c r="F81" s="40"/>
      <c r="G81" s="41" t="s">
        <v>6</v>
      </c>
      <c r="H81" s="42"/>
      <c r="I81" s="43" t="s">
        <v>6</v>
      </c>
      <c r="J81" s="42"/>
      <c r="K81" s="44"/>
      <c r="L81" s="45"/>
      <c r="M81" s="46"/>
      <c r="N81" s="42"/>
      <c r="O81" s="47" t="str">
        <f t="shared" si="1"/>
        <v>-</v>
      </c>
      <c r="P81" s="42"/>
      <c r="Q81" s="48" t="str" cm="1">
        <f t="array" ref="Q81">_xlfn.IFS(O81="-","-",OR(O81)*O81&lt;TIME(0,0,0),"Fehler",O81&lt;=TIME(2,0,1),0.5,O81&gt;TIME(2,0,0),1)</f>
        <v>-</v>
      </c>
      <c r="R81" s="42"/>
      <c r="S81" s="44"/>
      <c r="T81" s="45"/>
      <c r="U81" s="46"/>
      <c r="V81" s="42"/>
      <c r="W81" s="47" t="str">
        <f t="shared" si="7"/>
        <v>-</v>
      </c>
      <c r="X81" s="49"/>
      <c r="Y81" s="48" t="str" cm="1">
        <f t="array" ref="Y81">_xlfn.IFS(W81="-","-",OR(W81)*W81&lt;TIME(0,0,0),"Fehler",W81&lt;=TIME(2,0,1),0.5,W81&gt;TIME(2,0,0),1)</f>
        <v>-</v>
      </c>
      <c r="Z81" s="49"/>
      <c r="AA81" s="44"/>
      <c r="AB81" s="50"/>
      <c r="AC81" s="46"/>
      <c r="AD81" s="49"/>
      <c r="AE81" s="47" t="str">
        <f t="shared" si="5"/>
        <v>-</v>
      </c>
      <c r="AF81" s="49"/>
      <c r="AG81" s="48" t="str" cm="1">
        <f t="array" ref="AG81">_xlfn.IFS(AE81="-","-",OR(AE81)*AE81&lt;TIME(0,0,0),"Fehler",AE81&lt;=TIME(2,0,1),0.5,AE81&gt;TIME(2,0,0),1)</f>
        <v>-</v>
      </c>
      <c r="AH81" s="49"/>
      <c r="AI81" s="51" t="str">
        <f t="shared" si="6"/>
        <v>-</v>
      </c>
      <c r="AJ81" s="52"/>
      <c r="AK81" s="53" t="str">
        <f t="shared" si="2"/>
        <v>-</v>
      </c>
      <c r="AL81" s="52"/>
      <c r="AM81" s="48" t="str">
        <f t="shared" si="3"/>
        <v>-</v>
      </c>
      <c r="AN81" s="49"/>
      <c r="AO81" s="54"/>
    </row>
    <row r="82" spans="1:41" x14ac:dyDescent="0.25">
      <c r="A82" s="13"/>
      <c r="B82" s="37"/>
      <c r="C82" s="112" t="str">
        <f t="shared" ref="C82:C87" si="9">IF(A82&gt;0,TEXT(A82,"TTTT")," ")</f>
        <v xml:space="preserve"> </v>
      </c>
      <c r="D82" s="38"/>
      <c r="E82" s="39"/>
      <c r="F82" s="40"/>
      <c r="G82" s="41" t="s">
        <v>6</v>
      </c>
      <c r="H82" s="42"/>
      <c r="I82" s="43" t="s">
        <v>6</v>
      </c>
      <c r="J82" s="42"/>
      <c r="K82" s="44"/>
      <c r="L82" s="45"/>
      <c r="M82" s="46"/>
      <c r="N82" s="42"/>
      <c r="O82" s="47" t="str">
        <f t="shared" si="1"/>
        <v>-</v>
      </c>
      <c r="P82" s="42"/>
      <c r="Q82" s="48" t="str" cm="1">
        <f t="array" ref="Q82">_xlfn.IFS(O82="-","-",OR(O82)*O82&lt;TIME(0,0,0),"Fehler",O82&lt;=TIME(2,0,1),0.5,O82&gt;TIME(2,0,0),1)</f>
        <v>-</v>
      </c>
      <c r="R82" s="42"/>
      <c r="S82" s="44"/>
      <c r="T82" s="45"/>
      <c r="U82" s="46"/>
      <c r="V82" s="42"/>
      <c r="W82" s="47" t="str">
        <f t="shared" si="7"/>
        <v>-</v>
      </c>
      <c r="X82" s="49"/>
      <c r="Y82" s="48" t="str" cm="1">
        <f t="array" ref="Y82">_xlfn.IFS(W82="-","-",OR(W82)*W82&lt;TIME(0,0,0),"Fehler",W82&lt;=TIME(2,0,1),0.5,W82&gt;TIME(2,0,0),1)</f>
        <v>-</v>
      </c>
      <c r="Z82" s="49"/>
      <c r="AA82" s="44"/>
      <c r="AB82" s="50"/>
      <c r="AC82" s="46"/>
      <c r="AD82" s="49"/>
      <c r="AE82" s="47" t="str">
        <f t="shared" si="5"/>
        <v>-</v>
      </c>
      <c r="AF82" s="49"/>
      <c r="AG82" s="48" t="str" cm="1">
        <f t="array" ref="AG82">_xlfn.IFS(AE82="-","-",OR(AE82)*AE82&lt;TIME(0,0,0),"Fehler",AE82&lt;=TIME(2,0,1),0.5,AE82&gt;TIME(2,0,0),1)</f>
        <v>-</v>
      </c>
      <c r="AH82" s="49"/>
      <c r="AI82" s="51" t="str">
        <f t="shared" si="6"/>
        <v>-</v>
      </c>
      <c r="AJ82" s="52"/>
      <c r="AK82" s="53" t="str">
        <f t="shared" si="2"/>
        <v>-</v>
      </c>
      <c r="AL82" s="52"/>
      <c r="AM82" s="48" t="str">
        <f t="shared" si="3"/>
        <v>-</v>
      </c>
      <c r="AN82" s="49"/>
      <c r="AO82" s="54"/>
    </row>
    <row r="83" spans="1:41" x14ac:dyDescent="0.25">
      <c r="A83" s="13"/>
      <c r="B83" s="37"/>
      <c r="C83" s="112" t="str">
        <f t="shared" si="9"/>
        <v xml:space="preserve"> </v>
      </c>
      <c r="D83" s="38"/>
      <c r="E83" s="39"/>
      <c r="F83" s="40"/>
      <c r="G83" s="41" t="s">
        <v>6</v>
      </c>
      <c r="H83" s="42"/>
      <c r="I83" s="43" t="s">
        <v>6</v>
      </c>
      <c r="J83" s="42"/>
      <c r="K83" s="44"/>
      <c r="L83" s="45"/>
      <c r="M83" s="46"/>
      <c r="N83" s="42"/>
      <c r="O83" s="47" t="str">
        <f t="shared" si="1"/>
        <v>-</v>
      </c>
      <c r="P83" s="42"/>
      <c r="Q83" s="48" t="str" cm="1">
        <f t="array" ref="Q83">_xlfn.IFS(O83="-","-",OR(O83)*O83&lt;TIME(0,0,0),"Fehler",O83&lt;=TIME(2,0,1),0.5,O83&gt;TIME(2,0,0),1)</f>
        <v>-</v>
      </c>
      <c r="R83" s="42"/>
      <c r="S83" s="44"/>
      <c r="T83" s="45"/>
      <c r="U83" s="46"/>
      <c r="V83" s="42"/>
      <c r="W83" s="47" t="str">
        <f t="shared" si="7"/>
        <v>-</v>
      </c>
      <c r="X83" s="49"/>
      <c r="Y83" s="48" t="str" cm="1">
        <f t="array" ref="Y83">_xlfn.IFS(W83="-","-",OR(W83)*W83&lt;TIME(0,0,0),"Fehler",W83&lt;=TIME(2,0,1),0.5,W83&gt;TIME(2,0,0),1)</f>
        <v>-</v>
      </c>
      <c r="Z83" s="49"/>
      <c r="AA83" s="44"/>
      <c r="AB83" s="50"/>
      <c r="AC83" s="46"/>
      <c r="AD83" s="49"/>
      <c r="AE83" s="47" t="str">
        <f t="shared" si="5"/>
        <v>-</v>
      </c>
      <c r="AF83" s="49"/>
      <c r="AG83" s="48" t="str" cm="1">
        <f t="array" ref="AG83">_xlfn.IFS(AE83="-","-",OR(AE83)*AE83&lt;TIME(0,0,0),"Fehler",AE83&lt;=TIME(2,0,1),0.5,AE83&gt;TIME(2,0,0),1)</f>
        <v>-</v>
      </c>
      <c r="AH83" s="49"/>
      <c r="AI83" s="51" t="str">
        <f t="shared" si="6"/>
        <v>-</v>
      </c>
      <c r="AJ83" s="52"/>
      <c r="AK83" s="53" t="str">
        <f t="shared" si="2"/>
        <v>-</v>
      </c>
      <c r="AL83" s="52"/>
      <c r="AM83" s="48" t="str">
        <f t="shared" si="3"/>
        <v>-</v>
      </c>
      <c r="AN83" s="49"/>
      <c r="AO83" s="54"/>
    </row>
    <row r="84" spans="1:41" x14ac:dyDescent="0.25">
      <c r="A84" s="13"/>
      <c r="B84" s="37"/>
      <c r="C84" s="112" t="str">
        <f t="shared" si="9"/>
        <v xml:space="preserve"> </v>
      </c>
      <c r="D84" s="38"/>
      <c r="E84" s="39"/>
      <c r="F84" s="40"/>
      <c r="G84" s="41" t="s">
        <v>6</v>
      </c>
      <c r="H84" s="42"/>
      <c r="I84" s="43" t="s">
        <v>6</v>
      </c>
      <c r="J84" s="42"/>
      <c r="K84" s="44"/>
      <c r="L84" s="45"/>
      <c r="M84" s="46"/>
      <c r="N84" s="42"/>
      <c r="O84" s="47" t="str">
        <f t="shared" si="1"/>
        <v>-</v>
      </c>
      <c r="P84" s="42"/>
      <c r="Q84" s="48" t="str" cm="1">
        <f t="array" ref="Q84">_xlfn.IFS(O84="-","-",OR(O84)*O84&lt;TIME(0,0,0),"Fehler",O84&lt;=TIME(2,0,1),0.5,O84&gt;TIME(2,0,0),1)</f>
        <v>-</v>
      </c>
      <c r="R84" s="42"/>
      <c r="S84" s="44"/>
      <c r="T84" s="45"/>
      <c r="U84" s="46"/>
      <c r="V84" s="42"/>
      <c r="W84" s="47" t="str">
        <f t="shared" si="7"/>
        <v>-</v>
      </c>
      <c r="X84" s="49"/>
      <c r="Y84" s="48" t="str" cm="1">
        <f t="array" ref="Y84">_xlfn.IFS(W84="-","-",OR(W84)*W84&lt;TIME(0,0,0),"Fehler",W84&lt;=TIME(2,0,1),0.5,W84&gt;TIME(2,0,0),1)</f>
        <v>-</v>
      </c>
      <c r="Z84" s="49"/>
      <c r="AA84" s="44"/>
      <c r="AB84" s="50"/>
      <c r="AC84" s="46"/>
      <c r="AD84" s="49"/>
      <c r="AE84" s="47" t="str">
        <f t="shared" si="5"/>
        <v>-</v>
      </c>
      <c r="AF84" s="49"/>
      <c r="AG84" s="48" t="str" cm="1">
        <f t="array" ref="AG84">_xlfn.IFS(AE84="-","-",OR(AE84)*AE84&lt;TIME(0,0,0),"Fehler",AE84&lt;=TIME(2,0,1),0.5,AE84&gt;TIME(2,0,0),1)</f>
        <v>-</v>
      </c>
      <c r="AH84" s="49"/>
      <c r="AI84" s="51" t="str">
        <f t="shared" si="6"/>
        <v>-</v>
      </c>
      <c r="AJ84" s="52"/>
      <c r="AK84" s="53" t="str">
        <f t="shared" si="2"/>
        <v>-</v>
      </c>
      <c r="AL84" s="52"/>
      <c r="AM84" s="48" t="str">
        <f t="shared" si="3"/>
        <v>-</v>
      </c>
      <c r="AN84" s="49"/>
      <c r="AO84" s="54"/>
    </row>
    <row r="85" spans="1:41" x14ac:dyDescent="0.25">
      <c r="A85" s="13"/>
      <c r="B85" s="37"/>
      <c r="C85" s="112" t="str">
        <f t="shared" si="9"/>
        <v xml:space="preserve"> </v>
      </c>
      <c r="D85" s="38"/>
      <c r="E85" s="39"/>
      <c r="F85" s="40"/>
      <c r="G85" s="41" t="s">
        <v>6</v>
      </c>
      <c r="H85" s="42"/>
      <c r="I85" s="43" t="s">
        <v>6</v>
      </c>
      <c r="J85" s="42"/>
      <c r="K85" s="44"/>
      <c r="L85" s="45"/>
      <c r="M85" s="46"/>
      <c r="N85" s="42"/>
      <c r="O85" s="47" t="str">
        <f t="shared" si="1"/>
        <v>-</v>
      </c>
      <c r="P85" s="42"/>
      <c r="Q85" s="48" t="str" cm="1">
        <f t="array" ref="Q85">_xlfn.IFS(O85="-","-",OR(O85)*O85&lt;TIME(0,0,0),"Fehler",O85&lt;=TIME(2,0,1),0.5,O85&gt;TIME(2,0,0),1)</f>
        <v>-</v>
      </c>
      <c r="R85" s="42"/>
      <c r="S85" s="44"/>
      <c r="T85" s="45"/>
      <c r="U85" s="46"/>
      <c r="V85" s="42"/>
      <c r="W85" s="47" t="str">
        <f t="shared" si="7"/>
        <v>-</v>
      </c>
      <c r="X85" s="49"/>
      <c r="Y85" s="48" t="str" cm="1">
        <f t="array" ref="Y85">_xlfn.IFS(W85="-","-",OR(W85)*W85&lt;TIME(0,0,0),"Fehler",W85&lt;=TIME(2,0,1),0.5,W85&gt;TIME(2,0,0),1)</f>
        <v>-</v>
      </c>
      <c r="Z85" s="49"/>
      <c r="AA85" s="44"/>
      <c r="AB85" s="50"/>
      <c r="AC85" s="46"/>
      <c r="AD85" s="49"/>
      <c r="AE85" s="47" t="str">
        <f t="shared" si="5"/>
        <v>-</v>
      </c>
      <c r="AF85" s="49"/>
      <c r="AG85" s="48" t="str" cm="1">
        <f t="array" ref="AG85">_xlfn.IFS(AE85="-","-",OR(AE85)*AE85&lt;TIME(0,0,0),"Fehler",AE85&lt;=TIME(2,0,1),0.5,AE85&gt;TIME(2,0,0),1)</f>
        <v>-</v>
      </c>
      <c r="AH85" s="49"/>
      <c r="AI85" s="51" t="str">
        <f t="shared" si="6"/>
        <v>-</v>
      </c>
      <c r="AJ85" s="52"/>
      <c r="AK85" s="53" t="str">
        <f t="shared" si="2"/>
        <v>-</v>
      </c>
      <c r="AL85" s="52"/>
      <c r="AM85" s="48" t="str">
        <f t="shared" si="3"/>
        <v>-</v>
      </c>
      <c r="AN85" s="49"/>
      <c r="AO85" s="54"/>
    </row>
    <row r="86" spans="1:41" x14ac:dyDescent="0.25">
      <c r="A86" s="13"/>
      <c r="B86" s="37"/>
      <c r="C86" s="112" t="str">
        <f t="shared" si="9"/>
        <v xml:space="preserve"> </v>
      </c>
      <c r="D86" s="38"/>
      <c r="E86" s="39"/>
      <c r="F86" s="40"/>
      <c r="G86" s="41" t="s">
        <v>6</v>
      </c>
      <c r="H86" s="42"/>
      <c r="I86" s="43" t="s">
        <v>6</v>
      </c>
      <c r="J86" s="42"/>
      <c r="K86" s="44"/>
      <c r="L86" s="45"/>
      <c r="M86" s="46"/>
      <c r="N86" s="42"/>
      <c r="O86" s="47" t="str">
        <f t="shared" si="1"/>
        <v>-</v>
      </c>
      <c r="P86" s="42"/>
      <c r="Q86" s="48" t="str" cm="1">
        <f t="array" ref="Q86">_xlfn.IFS(O86="-","-",OR(O86)*O86&lt;TIME(0,0,0),"Fehler",O86&lt;=TIME(2,0,1),0.5,O86&gt;TIME(2,0,0),1)</f>
        <v>-</v>
      </c>
      <c r="R86" s="42"/>
      <c r="S86" s="44"/>
      <c r="T86" s="45"/>
      <c r="U86" s="46"/>
      <c r="V86" s="42"/>
      <c r="W86" s="47" t="str">
        <f t="shared" si="7"/>
        <v>-</v>
      </c>
      <c r="X86" s="49"/>
      <c r="Y86" s="48" t="str" cm="1">
        <f t="array" ref="Y86">_xlfn.IFS(W86="-","-",OR(W86)*W86&lt;TIME(0,0,0),"Fehler",W86&lt;=TIME(2,0,1),0.5,W86&gt;TIME(2,0,0),1)</f>
        <v>-</v>
      </c>
      <c r="Z86" s="49"/>
      <c r="AA86" s="44"/>
      <c r="AB86" s="50"/>
      <c r="AC86" s="46"/>
      <c r="AD86" s="49"/>
      <c r="AE86" s="47" t="str">
        <f t="shared" si="5"/>
        <v>-</v>
      </c>
      <c r="AF86" s="49"/>
      <c r="AG86" s="48" t="str" cm="1">
        <f t="array" ref="AG86">_xlfn.IFS(AE86="-","-",OR(AE86)*AE86&lt;TIME(0,0,0),"Fehler",AE86&lt;=TIME(2,0,1),0.5,AE86&gt;TIME(2,0,0),1)</f>
        <v>-</v>
      </c>
      <c r="AH86" s="49"/>
      <c r="AI86" s="51" t="str">
        <f t="shared" si="6"/>
        <v>-</v>
      </c>
      <c r="AJ86" s="52"/>
      <c r="AK86" s="53" t="str">
        <f t="shared" si="2"/>
        <v>-</v>
      </c>
      <c r="AL86" s="52"/>
      <c r="AM86" s="48" t="str">
        <f t="shared" si="3"/>
        <v>-</v>
      </c>
      <c r="AN86" s="49"/>
      <c r="AO86" s="54"/>
    </row>
    <row r="87" spans="1:41" x14ac:dyDescent="0.25">
      <c r="A87" s="13"/>
      <c r="B87" s="37"/>
      <c r="C87" s="112" t="str">
        <f t="shared" si="9"/>
        <v xml:space="preserve"> </v>
      </c>
      <c r="D87" s="38"/>
      <c r="E87" s="39"/>
      <c r="F87" s="40"/>
      <c r="G87" s="41" t="s">
        <v>6</v>
      </c>
      <c r="H87" s="42"/>
      <c r="I87" s="43" t="s">
        <v>6</v>
      </c>
      <c r="J87" s="42"/>
      <c r="K87" s="44"/>
      <c r="L87" s="45"/>
      <c r="M87" s="46"/>
      <c r="N87" s="42"/>
      <c r="O87" s="47" t="str">
        <f t="shared" si="1"/>
        <v>-</v>
      </c>
      <c r="P87" s="42"/>
      <c r="Q87" s="48" t="str" cm="1">
        <f t="array" ref="Q87">_xlfn.IFS(O87="-","-",OR(O87)*O87&lt;TIME(0,0,0),"Fehler",O87&lt;=TIME(2,0,1),0.5,O87&gt;TIME(2,0,0),1)</f>
        <v>-</v>
      </c>
      <c r="R87" s="42"/>
      <c r="S87" s="44"/>
      <c r="T87" s="45"/>
      <c r="U87" s="46"/>
      <c r="V87" s="42"/>
      <c r="W87" s="47" t="str">
        <f t="shared" si="7"/>
        <v>-</v>
      </c>
      <c r="X87" s="49"/>
      <c r="Y87" s="48" t="str" cm="1">
        <f t="array" ref="Y87">_xlfn.IFS(W87="-","-",OR(W87)*W87&lt;TIME(0,0,0),"Fehler",W87&lt;=TIME(2,0,1),0.5,W87&gt;TIME(2,0,0),1)</f>
        <v>-</v>
      </c>
      <c r="Z87" s="49"/>
      <c r="AA87" s="44"/>
      <c r="AB87" s="50"/>
      <c r="AC87" s="46"/>
      <c r="AD87" s="49"/>
      <c r="AE87" s="47" t="str">
        <f t="shared" si="5"/>
        <v>-</v>
      </c>
      <c r="AF87" s="49"/>
      <c r="AG87" s="48" t="str" cm="1">
        <f t="array" ref="AG87">_xlfn.IFS(AE87="-","-",OR(AE87)*AE87&lt;TIME(0,0,0),"Fehler",AE87&lt;=TIME(2,0,1),0.5,AE87&gt;TIME(2,0,0),1)</f>
        <v>-</v>
      </c>
      <c r="AH87" s="49"/>
      <c r="AI87" s="51" t="str">
        <f t="shared" si="6"/>
        <v>-</v>
      </c>
      <c r="AJ87" s="52"/>
      <c r="AK87" s="53" t="str">
        <f t="shared" ref="AK87:AK101" si="10">IF(G87="x","-",IF(I87="x"," -",IF(WEEKDAY(A87,2)=7,IF(AND(Q87="-",Y87="-"),"-",3*SUM(Q87,Y87)),"-")))</f>
        <v>-</v>
      </c>
      <c r="AL87" s="52"/>
      <c r="AM87" s="48" t="str">
        <f t="shared" ref="AM87:AM101" si="11">IF(G87="x","-",IF(I87="x",3*SUM(Q87,Y87,AG87),IF(AG87="-","-",3*AG87)))</f>
        <v>-</v>
      </c>
      <c r="AN87" s="49"/>
      <c r="AO87" s="54"/>
    </row>
    <row r="88" spans="1:41" x14ac:dyDescent="0.25">
      <c r="A88" s="13"/>
      <c r="B88" s="37"/>
      <c r="C88" s="112"/>
      <c r="D88" s="38"/>
      <c r="E88" s="39"/>
      <c r="F88" s="40"/>
      <c r="G88" s="41" t="s">
        <v>6</v>
      </c>
      <c r="H88" s="42"/>
      <c r="I88" s="43" t="s">
        <v>6</v>
      </c>
      <c r="J88" s="42"/>
      <c r="K88" s="44"/>
      <c r="L88" s="45"/>
      <c r="M88" s="46"/>
      <c r="N88" s="42"/>
      <c r="O88" s="47" t="str">
        <f t="shared" ref="O88:O101" si="12">IF(OR(K88="",M88="",M88-K88=0),"-",(M88-K88))</f>
        <v>-</v>
      </c>
      <c r="P88" s="42"/>
      <c r="Q88" s="48" t="str" cm="1">
        <f t="array" ref="Q88">_xlfn.IFS(O88="-","-",OR(O88)*O88&lt;TIME(0,0,0),"Fehler",O88&lt;=TIME(2,0,1),0.5,O88&gt;TIME(2,0,0),1)</f>
        <v>-</v>
      </c>
      <c r="R88" s="42"/>
      <c r="S88" s="44"/>
      <c r="T88" s="45"/>
      <c r="U88" s="46"/>
      <c r="V88" s="42"/>
      <c r="W88" s="47" t="str">
        <f t="shared" ref="W88:W101" si="13">IF(OR(S88="",U88="",U88-S88=0),"-",(U88-S88))</f>
        <v>-</v>
      </c>
      <c r="X88" s="49"/>
      <c r="Y88" s="48" t="str" cm="1">
        <f t="array" ref="Y88">_xlfn.IFS(W88="-","-",OR(W88)*W88&lt;TIME(0,0,0),"Fehler",W88&lt;=TIME(2,0,1),0.5,W88&gt;TIME(2,0,0),1)</f>
        <v>-</v>
      </c>
      <c r="Z88" s="49"/>
      <c r="AA88" s="44"/>
      <c r="AB88" s="50"/>
      <c r="AC88" s="46"/>
      <c r="AD88" s="49"/>
      <c r="AE88" s="47" t="str">
        <f t="shared" ref="AE88:AE101" si="14">IF(OR(AA88="",AC88="",AC88-AA88=0),"-",(AC88-AA88))</f>
        <v>-</v>
      </c>
      <c r="AF88" s="49"/>
      <c r="AG88" s="48" t="str" cm="1">
        <f t="array" ref="AG88">_xlfn.IFS(AE88="-","-",OR(AE88)*AE88&lt;TIME(0,0,0),"Fehler",AE88&lt;=TIME(2,0,1),0.5,AE88&gt;TIME(2,0,0),1)</f>
        <v>-</v>
      </c>
      <c r="AH88" s="49"/>
      <c r="AI88" s="51" t="str">
        <f t="shared" ref="AI88:AI101" si="15">IF(G88="x","-",IF(I88="x"," -",IF(WEEKDAY(A88,2)&lt;7,IF(AND(Q88="-",Y88="-"),"-",SUM(Q88,Y88)),"-")))</f>
        <v>-</v>
      </c>
      <c r="AJ88" s="52"/>
      <c r="AK88" s="53" t="str">
        <f t="shared" si="10"/>
        <v>-</v>
      </c>
      <c r="AL88" s="52"/>
      <c r="AM88" s="48" t="str">
        <f t="shared" si="11"/>
        <v>-</v>
      </c>
      <c r="AN88" s="49"/>
      <c r="AO88" s="54"/>
    </row>
    <row r="89" spans="1:41" x14ac:dyDescent="0.25">
      <c r="A89" s="13"/>
      <c r="B89" s="37"/>
      <c r="C89" s="112" t="str">
        <f t="shared" ref="C89:C101" si="16">IF(A89&gt;0,TEXT(A89,"TTTT")," ")</f>
        <v xml:space="preserve"> </v>
      </c>
      <c r="D89" s="38"/>
      <c r="E89" s="39"/>
      <c r="F89" s="40"/>
      <c r="G89" s="41" t="s">
        <v>6</v>
      </c>
      <c r="H89" s="42"/>
      <c r="I89" s="43" t="s">
        <v>6</v>
      </c>
      <c r="J89" s="42"/>
      <c r="K89" s="44"/>
      <c r="L89" s="45"/>
      <c r="M89" s="46"/>
      <c r="N89" s="42"/>
      <c r="O89" s="47" t="str">
        <f t="shared" si="12"/>
        <v>-</v>
      </c>
      <c r="P89" s="42"/>
      <c r="Q89" s="48" t="str" cm="1">
        <f t="array" ref="Q89">_xlfn.IFS(O89="-","-",OR(O89)*O89&lt;TIME(0,0,0),"Fehler",O89&lt;=TIME(2,0,1),0.5,O89&gt;TIME(2,0,0),1)</f>
        <v>-</v>
      </c>
      <c r="R89" s="42"/>
      <c r="S89" s="44"/>
      <c r="T89" s="45"/>
      <c r="U89" s="46"/>
      <c r="V89" s="42"/>
      <c r="W89" s="47" t="str">
        <f t="shared" si="13"/>
        <v>-</v>
      </c>
      <c r="X89" s="49"/>
      <c r="Y89" s="48" t="str" cm="1">
        <f t="array" ref="Y89">_xlfn.IFS(W89="-","-",OR(W89)*W89&lt;TIME(0,0,0),"Fehler",W89&lt;=TIME(2,0,1),0.5,W89&gt;TIME(2,0,0),1)</f>
        <v>-</v>
      </c>
      <c r="Z89" s="49"/>
      <c r="AA89" s="44"/>
      <c r="AB89" s="50"/>
      <c r="AC89" s="46"/>
      <c r="AD89" s="49"/>
      <c r="AE89" s="47" t="str">
        <f t="shared" si="14"/>
        <v>-</v>
      </c>
      <c r="AF89" s="49"/>
      <c r="AG89" s="48" t="str" cm="1">
        <f t="array" ref="AG89">_xlfn.IFS(AE89="-","-",OR(AE89)*AE89&lt;TIME(0,0,0),"Fehler",AE89&lt;=TIME(2,0,1),0.5,AE89&gt;TIME(2,0,0),1)</f>
        <v>-</v>
      </c>
      <c r="AH89" s="49"/>
      <c r="AI89" s="51" t="str">
        <f t="shared" si="15"/>
        <v>-</v>
      </c>
      <c r="AJ89" s="52"/>
      <c r="AK89" s="53" t="str">
        <f t="shared" si="10"/>
        <v>-</v>
      </c>
      <c r="AL89" s="52"/>
      <c r="AM89" s="48" t="str">
        <f t="shared" si="11"/>
        <v>-</v>
      </c>
      <c r="AN89" s="49"/>
      <c r="AO89" s="54"/>
    </row>
    <row r="90" spans="1:41" x14ac:dyDescent="0.25">
      <c r="A90" s="13"/>
      <c r="B90" s="37"/>
      <c r="C90" s="112" t="str">
        <f t="shared" si="16"/>
        <v xml:space="preserve"> </v>
      </c>
      <c r="D90" s="38"/>
      <c r="E90" s="39"/>
      <c r="F90" s="40"/>
      <c r="G90" s="41" t="s">
        <v>6</v>
      </c>
      <c r="H90" s="42"/>
      <c r="I90" s="43" t="s">
        <v>6</v>
      </c>
      <c r="J90" s="42"/>
      <c r="K90" s="44"/>
      <c r="L90" s="45"/>
      <c r="M90" s="46"/>
      <c r="N90" s="42"/>
      <c r="O90" s="47" t="str">
        <f t="shared" si="12"/>
        <v>-</v>
      </c>
      <c r="P90" s="42"/>
      <c r="Q90" s="48" t="str" cm="1">
        <f t="array" ref="Q90">_xlfn.IFS(O90="-","-",OR(O90)*O90&lt;TIME(0,0,0),"Fehler",O90&lt;=TIME(2,0,1),0.5,O90&gt;TIME(2,0,0),1)</f>
        <v>-</v>
      </c>
      <c r="R90" s="42"/>
      <c r="S90" s="44"/>
      <c r="T90" s="45"/>
      <c r="U90" s="46"/>
      <c r="V90" s="42"/>
      <c r="W90" s="47" t="str">
        <f t="shared" si="13"/>
        <v>-</v>
      </c>
      <c r="X90" s="49"/>
      <c r="Y90" s="48" t="str" cm="1">
        <f t="array" ref="Y90">_xlfn.IFS(W90="-","-",OR(W90)*W90&lt;TIME(0,0,0),"Fehler",W90&lt;=TIME(2,0,1),0.5,W90&gt;TIME(2,0,0),1)</f>
        <v>-</v>
      </c>
      <c r="Z90" s="49"/>
      <c r="AA90" s="44"/>
      <c r="AB90" s="50"/>
      <c r="AC90" s="46"/>
      <c r="AD90" s="49"/>
      <c r="AE90" s="47" t="str">
        <f t="shared" si="14"/>
        <v>-</v>
      </c>
      <c r="AF90" s="49"/>
      <c r="AG90" s="48" t="str" cm="1">
        <f t="array" ref="AG90">_xlfn.IFS(AE90="-","-",OR(AE90)*AE90&lt;TIME(0,0,0),"Fehler",AE90&lt;=TIME(2,0,1),0.5,AE90&gt;TIME(2,0,0),1)</f>
        <v>-</v>
      </c>
      <c r="AH90" s="49"/>
      <c r="AI90" s="51" t="str">
        <f t="shared" si="15"/>
        <v>-</v>
      </c>
      <c r="AJ90" s="52"/>
      <c r="AK90" s="53" t="str">
        <f t="shared" si="10"/>
        <v>-</v>
      </c>
      <c r="AL90" s="52"/>
      <c r="AM90" s="48" t="str">
        <f t="shared" si="11"/>
        <v>-</v>
      </c>
      <c r="AN90" s="49"/>
      <c r="AO90" s="54"/>
    </row>
    <row r="91" spans="1:41" x14ac:dyDescent="0.25">
      <c r="A91" s="13"/>
      <c r="B91" s="37"/>
      <c r="C91" s="112" t="str">
        <f t="shared" si="16"/>
        <v xml:space="preserve"> </v>
      </c>
      <c r="D91" s="38"/>
      <c r="E91" s="39"/>
      <c r="F91" s="40"/>
      <c r="G91" s="41" t="s">
        <v>6</v>
      </c>
      <c r="H91" s="42"/>
      <c r="I91" s="43" t="s">
        <v>6</v>
      </c>
      <c r="J91" s="42"/>
      <c r="K91" s="44"/>
      <c r="L91" s="45"/>
      <c r="M91" s="46"/>
      <c r="N91" s="42"/>
      <c r="O91" s="47" t="str">
        <f t="shared" si="12"/>
        <v>-</v>
      </c>
      <c r="P91" s="42"/>
      <c r="Q91" s="48" t="str" cm="1">
        <f t="array" ref="Q91">_xlfn.IFS(O91="-","-",OR(O91)*O91&lt;TIME(0,0,0),"Fehler",O91&lt;=TIME(2,0,1),0.5,O91&gt;TIME(2,0,0),1)</f>
        <v>-</v>
      </c>
      <c r="R91" s="42"/>
      <c r="S91" s="44"/>
      <c r="T91" s="45"/>
      <c r="U91" s="46"/>
      <c r="V91" s="42"/>
      <c r="W91" s="47" t="str">
        <f t="shared" si="13"/>
        <v>-</v>
      </c>
      <c r="X91" s="49"/>
      <c r="Y91" s="48" t="str" cm="1">
        <f t="array" ref="Y91">_xlfn.IFS(W91="-","-",OR(W91)*W91&lt;TIME(0,0,0),"Fehler",W91&lt;=TIME(2,0,1),0.5,W91&gt;TIME(2,0,0),1)</f>
        <v>-</v>
      </c>
      <c r="Z91" s="49"/>
      <c r="AA91" s="44"/>
      <c r="AB91" s="50"/>
      <c r="AC91" s="46"/>
      <c r="AD91" s="49"/>
      <c r="AE91" s="47" t="str">
        <f t="shared" si="14"/>
        <v>-</v>
      </c>
      <c r="AF91" s="49"/>
      <c r="AG91" s="48" t="str" cm="1">
        <f t="array" ref="AG91">_xlfn.IFS(AE91="-","-",OR(AE91)*AE91&lt;TIME(0,0,0),"Fehler",AE91&lt;=TIME(2,0,1),0.5,AE91&gt;TIME(2,0,0),1)</f>
        <v>-</v>
      </c>
      <c r="AH91" s="49"/>
      <c r="AI91" s="51" t="str">
        <f t="shared" si="15"/>
        <v>-</v>
      </c>
      <c r="AJ91" s="52"/>
      <c r="AK91" s="53" t="str">
        <f t="shared" si="10"/>
        <v>-</v>
      </c>
      <c r="AL91" s="52"/>
      <c r="AM91" s="48" t="str">
        <f t="shared" si="11"/>
        <v>-</v>
      </c>
      <c r="AN91" s="49"/>
      <c r="AO91" s="54"/>
    </row>
    <row r="92" spans="1:41" x14ac:dyDescent="0.25">
      <c r="A92" s="13"/>
      <c r="B92" s="37"/>
      <c r="C92" s="112" t="str">
        <f t="shared" si="16"/>
        <v xml:space="preserve"> </v>
      </c>
      <c r="D92" s="38"/>
      <c r="E92" s="39"/>
      <c r="F92" s="40"/>
      <c r="G92" s="41" t="s">
        <v>6</v>
      </c>
      <c r="H92" s="42"/>
      <c r="I92" s="43" t="s">
        <v>6</v>
      </c>
      <c r="J92" s="42"/>
      <c r="K92" s="44"/>
      <c r="L92" s="45"/>
      <c r="M92" s="46"/>
      <c r="N92" s="42"/>
      <c r="O92" s="47" t="str">
        <f t="shared" si="12"/>
        <v>-</v>
      </c>
      <c r="P92" s="42"/>
      <c r="Q92" s="48" t="str" cm="1">
        <f t="array" ref="Q92">_xlfn.IFS(O92="-","-",OR(O92)*O92&lt;TIME(0,0,0),"Fehler",O92&lt;=TIME(2,0,1),0.5,O92&gt;TIME(2,0,0),1)</f>
        <v>-</v>
      </c>
      <c r="R92" s="42"/>
      <c r="S92" s="44"/>
      <c r="T92" s="45"/>
      <c r="U92" s="46"/>
      <c r="V92" s="42"/>
      <c r="W92" s="47" t="str">
        <f t="shared" si="13"/>
        <v>-</v>
      </c>
      <c r="X92" s="49"/>
      <c r="Y92" s="48" t="str" cm="1">
        <f t="array" ref="Y92">_xlfn.IFS(W92="-","-",OR(W92)*W92&lt;TIME(0,0,0),"Fehler",W92&lt;=TIME(2,0,1),0.5,W92&gt;TIME(2,0,0),1)</f>
        <v>-</v>
      </c>
      <c r="Z92" s="49"/>
      <c r="AA92" s="44"/>
      <c r="AB92" s="50"/>
      <c r="AC92" s="46"/>
      <c r="AD92" s="49"/>
      <c r="AE92" s="47" t="str">
        <f t="shared" si="14"/>
        <v>-</v>
      </c>
      <c r="AF92" s="49"/>
      <c r="AG92" s="48" t="str" cm="1">
        <f t="array" ref="AG92">_xlfn.IFS(AE92="-","-",OR(AE92)*AE92&lt;TIME(0,0,0),"Fehler",AE92&lt;=TIME(2,0,1),0.5,AE92&gt;TIME(2,0,0),1)</f>
        <v>-</v>
      </c>
      <c r="AH92" s="49"/>
      <c r="AI92" s="51" t="str">
        <f t="shared" si="15"/>
        <v>-</v>
      </c>
      <c r="AJ92" s="52"/>
      <c r="AK92" s="53" t="str">
        <f t="shared" si="10"/>
        <v>-</v>
      </c>
      <c r="AL92" s="52"/>
      <c r="AM92" s="48" t="str">
        <f t="shared" si="11"/>
        <v>-</v>
      </c>
      <c r="AN92" s="49"/>
      <c r="AO92" s="54"/>
    </row>
    <row r="93" spans="1:41" x14ac:dyDescent="0.25">
      <c r="A93" s="13"/>
      <c r="B93" s="37"/>
      <c r="C93" s="112" t="str">
        <f t="shared" si="16"/>
        <v xml:space="preserve"> </v>
      </c>
      <c r="D93" s="38"/>
      <c r="E93" s="39"/>
      <c r="F93" s="40"/>
      <c r="G93" s="41" t="s">
        <v>6</v>
      </c>
      <c r="H93" s="42"/>
      <c r="I93" s="43" t="s">
        <v>6</v>
      </c>
      <c r="J93" s="42"/>
      <c r="K93" s="44"/>
      <c r="L93" s="45"/>
      <c r="M93" s="46"/>
      <c r="N93" s="42"/>
      <c r="O93" s="47" t="str">
        <f t="shared" si="12"/>
        <v>-</v>
      </c>
      <c r="P93" s="42"/>
      <c r="Q93" s="48" t="str" cm="1">
        <f t="array" ref="Q93">_xlfn.IFS(O93="-","-",OR(O93)*O93&lt;TIME(0,0,0),"Fehler",O93&lt;=TIME(2,0,1),0.5,O93&gt;TIME(2,0,0),1)</f>
        <v>-</v>
      </c>
      <c r="R93" s="42"/>
      <c r="S93" s="44"/>
      <c r="T93" s="45"/>
      <c r="U93" s="46"/>
      <c r="V93" s="42"/>
      <c r="W93" s="47" t="str">
        <f t="shared" si="13"/>
        <v>-</v>
      </c>
      <c r="X93" s="49"/>
      <c r="Y93" s="48" t="str" cm="1">
        <f t="array" ref="Y93">_xlfn.IFS(W93="-","-",OR(W93)*W93&lt;TIME(0,0,0),"Fehler",W93&lt;=TIME(2,0,1),0.5,W93&gt;TIME(2,0,0),1)</f>
        <v>-</v>
      </c>
      <c r="Z93" s="49"/>
      <c r="AA93" s="44"/>
      <c r="AB93" s="50"/>
      <c r="AC93" s="46"/>
      <c r="AD93" s="49"/>
      <c r="AE93" s="47" t="str">
        <f t="shared" si="14"/>
        <v>-</v>
      </c>
      <c r="AF93" s="49"/>
      <c r="AG93" s="48" t="str" cm="1">
        <f t="array" ref="AG93">_xlfn.IFS(AE93="-","-",OR(AE93)*AE93&lt;TIME(0,0,0),"Fehler",AE93&lt;=TIME(2,0,1),0.5,AE93&gt;TIME(2,0,0),1)</f>
        <v>-</v>
      </c>
      <c r="AH93" s="49"/>
      <c r="AI93" s="51" t="str">
        <f t="shared" si="15"/>
        <v>-</v>
      </c>
      <c r="AJ93" s="52"/>
      <c r="AK93" s="53" t="str">
        <f t="shared" si="10"/>
        <v>-</v>
      </c>
      <c r="AL93" s="52"/>
      <c r="AM93" s="48" t="str">
        <f t="shared" si="11"/>
        <v>-</v>
      </c>
      <c r="AN93" s="49"/>
      <c r="AO93" s="54"/>
    </row>
    <row r="94" spans="1:41" x14ac:dyDescent="0.25">
      <c r="A94" s="13"/>
      <c r="B94" s="37"/>
      <c r="C94" s="112" t="str">
        <f t="shared" si="16"/>
        <v xml:space="preserve"> </v>
      </c>
      <c r="D94" s="38"/>
      <c r="E94" s="39"/>
      <c r="F94" s="40"/>
      <c r="G94" s="41" t="s">
        <v>6</v>
      </c>
      <c r="H94" s="42"/>
      <c r="I94" s="43" t="s">
        <v>6</v>
      </c>
      <c r="J94" s="42"/>
      <c r="K94" s="44"/>
      <c r="L94" s="45"/>
      <c r="M94" s="46"/>
      <c r="N94" s="42"/>
      <c r="O94" s="47" t="str">
        <f t="shared" si="12"/>
        <v>-</v>
      </c>
      <c r="P94" s="42"/>
      <c r="Q94" s="48" t="str" cm="1">
        <f t="array" ref="Q94">_xlfn.IFS(O94="-","-",OR(O94)*O94&lt;TIME(0,0,0),"Fehler",O94&lt;=TIME(2,0,1),0.5,O94&gt;TIME(2,0,0),1)</f>
        <v>-</v>
      </c>
      <c r="R94" s="42"/>
      <c r="S94" s="44"/>
      <c r="T94" s="45"/>
      <c r="U94" s="46"/>
      <c r="V94" s="42"/>
      <c r="W94" s="47" t="str">
        <f t="shared" si="13"/>
        <v>-</v>
      </c>
      <c r="X94" s="49"/>
      <c r="Y94" s="48" t="str" cm="1">
        <f t="array" ref="Y94">_xlfn.IFS(W94="-","-",OR(W94)*W94&lt;TIME(0,0,0),"Fehler",W94&lt;=TIME(2,0,1),0.5,W94&gt;TIME(2,0,0),1)</f>
        <v>-</v>
      </c>
      <c r="Z94" s="49"/>
      <c r="AA94" s="44"/>
      <c r="AB94" s="50"/>
      <c r="AC94" s="46"/>
      <c r="AD94" s="49"/>
      <c r="AE94" s="47" t="str">
        <f t="shared" si="14"/>
        <v>-</v>
      </c>
      <c r="AF94" s="49"/>
      <c r="AG94" s="48" t="str" cm="1">
        <f t="array" ref="AG94">_xlfn.IFS(AE94="-","-",OR(AE94)*AE94&lt;TIME(0,0,0),"Fehler",AE94&lt;=TIME(2,0,1),0.5,AE94&gt;TIME(2,0,0),1)</f>
        <v>-</v>
      </c>
      <c r="AH94" s="49"/>
      <c r="AI94" s="51" t="str">
        <f t="shared" si="15"/>
        <v>-</v>
      </c>
      <c r="AJ94" s="52"/>
      <c r="AK94" s="53" t="str">
        <f t="shared" si="10"/>
        <v>-</v>
      </c>
      <c r="AL94" s="52"/>
      <c r="AM94" s="48" t="str">
        <f t="shared" si="11"/>
        <v>-</v>
      </c>
      <c r="AN94" s="49"/>
      <c r="AO94" s="54"/>
    </row>
    <row r="95" spans="1:41" x14ac:dyDescent="0.25">
      <c r="A95" s="13"/>
      <c r="B95" s="37"/>
      <c r="C95" s="112" t="str">
        <f t="shared" si="16"/>
        <v xml:space="preserve"> </v>
      </c>
      <c r="D95" s="38"/>
      <c r="E95" s="39"/>
      <c r="F95" s="40"/>
      <c r="G95" s="41" t="s">
        <v>6</v>
      </c>
      <c r="H95" s="42"/>
      <c r="I95" s="43" t="s">
        <v>6</v>
      </c>
      <c r="J95" s="42"/>
      <c r="K95" s="44"/>
      <c r="L95" s="45"/>
      <c r="M95" s="46"/>
      <c r="N95" s="42"/>
      <c r="O95" s="47" t="str">
        <f t="shared" si="12"/>
        <v>-</v>
      </c>
      <c r="P95" s="42"/>
      <c r="Q95" s="48" t="str" cm="1">
        <f t="array" ref="Q95">_xlfn.IFS(O95="-","-",OR(O95)*O95&lt;TIME(0,0,0),"Fehler",O95&lt;=TIME(2,0,1),0.5,O95&gt;TIME(2,0,0),1)</f>
        <v>-</v>
      </c>
      <c r="R95" s="42"/>
      <c r="S95" s="44"/>
      <c r="T95" s="45"/>
      <c r="U95" s="46"/>
      <c r="V95" s="42"/>
      <c r="W95" s="47" t="str">
        <f t="shared" si="13"/>
        <v>-</v>
      </c>
      <c r="X95" s="49"/>
      <c r="Y95" s="48" t="str" cm="1">
        <f t="array" ref="Y95">_xlfn.IFS(W95="-","-",OR(W95)*W95&lt;TIME(0,0,0),"Fehler",W95&lt;=TIME(2,0,1),0.5,W95&gt;TIME(2,0,0),1)</f>
        <v>-</v>
      </c>
      <c r="Z95" s="49"/>
      <c r="AA95" s="44"/>
      <c r="AB95" s="50"/>
      <c r="AC95" s="46"/>
      <c r="AD95" s="49"/>
      <c r="AE95" s="47" t="str">
        <f t="shared" si="14"/>
        <v>-</v>
      </c>
      <c r="AF95" s="49"/>
      <c r="AG95" s="48" t="str" cm="1">
        <f t="array" ref="AG95">_xlfn.IFS(AE95="-","-",OR(AE95)*AE95&lt;TIME(0,0,0),"Fehler",AE95&lt;=TIME(2,0,1),0.5,AE95&gt;TIME(2,0,0),1)</f>
        <v>-</v>
      </c>
      <c r="AH95" s="49"/>
      <c r="AI95" s="51" t="str">
        <f t="shared" si="15"/>
        <v>-</v>
      </c>
      <c r="AJ95" s="52"/>
      <c r="AK95" s="53" t="str">
        <f t="shared" si="10"/>
        <v>-</v>
      </c>
      <c r="AL95" s="52"/>
      <c r="AM95" s="48" t="str">
        <f t="shared" si="11"/>
        <v>-</v>
      </c>
      <c r="AN95" s="49"/>
      <c r="AO95" s="54"/>
    </row>
    <row r="96" spans="1:41" x14ac:dyDescent="0.25">
      <c r="A96" s="13"/>
      <c r="B96" s="37"/>
      <c r="C96" s="112" t="str">
        <f t="shared" si="16"/>
        <v xml:space="preserve"> </v>
      </c>
      <c r="D96" s="38"/>
      <c r="E96" s="39"/>
      <c r="F96" s="40"/>
      <c r="G96" s="41" t="s">
        <v>6</v>
      </c>
      <c r="H96" s="42"/>
      <c r="I96" s="43" t="s">
        <v>6</v>
      </c>
      <c r="J96" s="42"/>
      <c r="K96" s="44"/>
      <c r="L96" s="45"/>
      <c r="M96" s="46"/>
      <c r="N96" s="42"/>
      <c r="O96" s="47" t="str">
        <f t="shared" si="12"/>
        <v>-</v>
      </c>
      <c r="P96" s="42"/>
      <c r="Q96" s="48" t="str" cm="1">
        <f t="array" ref="Q96">_xlfn.IFS(O96="-","-",OR(O96)*O96&lt;TIME(0,0,0),"Fehler",O96&lt;=TIME(2,0,1),0.5,O96&gt;TIME(2,0,0),1)</f>
        <v>-</v>
      </c>
      <c r="R96" s="42"/>
      <c r="S96" s="44"/>
      <c r="T96" s="45"/>
      <c r="U96" s="46"/>
      <c r="V96" s="42"/>
      <c r="W96" s="47" t="str">
        <f t="shared" si="13"/>
        <v>-</v>
      </c>
      <c r="X96" s="49"/>
      <c r="Y96" s="48" t="str" cm="1">
        <f t="array" ref="Y96">_xlfn.IFS(W96="-","-",OR(W96)*W96&lt;TIME(0,0,0),"Fehler",W96&lt;=TIME(2,0,1),0.5,W96&gt;TIME(2,0,0),1)</f>
        <v>-</v>
      </c>
      <c r="Z96" s="49"/>
      <c r="AA96" s="44"/>
      <c r="AB96" s="50"/>
      <c r="AC96" s="46"/>
      <c r="AD96" s="49"/>
      <c r="AE96" s="47" t="str">
        <f t="shared" si="14"/>
        <v>-</v>
      </c>
      <c r="AF96" s="49"/>
      <c r="AG96" s="48" t="str" cm="1">
        <f t="array" ref="AG96">_xlfn.IFS(AE96="-","-",OR(AE96)*AE96&lt;TIME(0,0,0),"Fehler",AE96&lt;=TIME(2,0,1),0.5,AE96&gt;TIME(2,0,0),1)</f>
        <v>-</v>
      </c>
      <c r="AH96" s="49"/>
      <c r="AI96" s="51" t="str">
        <f t="shared" si="15"/>
        <v>-</v>
      </c>
      <c r="AJ96" s="52"/>
      <c r="AK96" s="53" t="str">
        <f t="shared" si="10"/>
        <v>-</v>
      </c>
      <c r="AL96" s="52"/>
      <c r="AM96" s="48" t="str">
        <f t="shared" si="11"/>
        <v>-</v>
      </c>
      <c r="AN96" s="49"/>
      <c r="AO96" s="54"/>
    </row>
    <row r="97" spans="1:41" x14ac:dyDescent="0.25">
      <c r="A97" s="13"/>
      <c r="B97" s="37"/>
      <c r="C97" s="112" t="str">
        <f t="shared" si="16"/>
        <v xml:space="preserve"> </v>
      </c>
      <c r="D97" s="38"/>
      <c r="E97" s="39"/>
      <c r="F97" s="40"/>
      <c r="G97" s="41" t="s">
        <v>6</v>
      </c>
      <c r="H97" s="42"/>
      <c r="I97" s="43" t="s">
        <v>6</v>
      </c>
      <c r="J97" s="42"/>
      <c r="K97" s="44"/>
      <c r="L97" s="45"/>
      <c r="M97" s="46"/>
      <c r="N97" s="42"/>
      <c r="O97" s="47" t="str">
        <f t="shared" si="12"/>
        <v>-</v>
      </c>
      <c r="P97" s="42"/>
      <c r="Q97" s="48" t="str" cm="1">
        <f t="array" ref="Q97">_xlfn.IFS(O97="-","-",OR(O97)*O97&lt;TIME(0,0,0),"Fehler",O97&lt;=TIME(2,0,1),0.5,O97&gt;TIME(2,0,0),1)</f>
        <v>-</v>
      </c>
      <c r="R97" s="42"/>
      <c r="S97" s="44"/>
      <c r="T97" s="45"/>
      <c r="U97" s="46"/>
      <c r="V97" s="42"/>
      <c r="W97" s="47" t="str">
        <f t="shared" si="13"/>
        <v>-</v>
      </c>
      <c r="X97" s="49"/>
      <c r="Y97" s="48" t="str" cm="1">
        <f t="array" ref="Y97">_xlfn.IFS(W97="-","-",OR(W97)*W97&lt;TIME(0,0,0),"Fehler",W97&lt;=TIME(2,0,1),0.5,W97&gt;TIME(2,0,0),1)</f>
        <v>-</v>
      </c>
      <c r="Z97" s="49"/>
      <c r="AA97" s="44"/>
      <c r="AB97" s="50"/>
      <c r="AC97" s="46"/>
      <c r="AD97" s="49"/>
      <c r="AE97" s="47" t="str">
        <f t="shared" si="14"/>
        <v>-</v>
      </c>
      <c r="AF97" s="49"/>
      <c r="AG97" s="48" t="str" cm="1">
        <f t="array" ref="AG97">_xlfn.IFS(AE97="-","-",OR(AE97)*AE97&lt;TIME(0,0,0),"Fehler",AE97&lt;=TIME(2,0,1),0.5,AE97&gt;TIME(2,0,0),1)</f>
        <v>-</v>
      </c>
      <c r="AH97" s="49"/>
      <c r="AI97" s="51" t="str">
        <f t="shared" si="15"/>
        <v>-</v>
      </c>
      <c r="AJ97" s="52"/>
      <c r="AK97" s="53" t="str">
        <f t="shared" si="10"/>
        <v>-</v>
      </c>
      <c r="AL97" s="52"/>
      <c r="AM97" s="48" t="str">
        <f t="shared" si="11"/>
        <v>-</v>
      </c>
      <c r="AN97" s="49"/>
      <c r="AO97" s="54"/>
    </row>
    <row r="98" spans="1:41" x14ac:dyDescent="0.25">
      <c r="A98" s="13"/>
      <c r="B98" s="37"/>
      <c r="C98" s="112" t="str">
        <f t="shared" si="16"/>
        <v xml:space="preserve"> </v>
      </c>
      <c r="D98" s="38"/>
      <c r="E98" s="39"/>
      <c r="F98" s="40"/>
      <c r="G98" s="41" t="s">
        <v>6</v>
      </c>
      <c r="H98" s="42"/>
      <c r="I98" s="43" t="s">
        <v>6</v>
      </c>
      <c r="J98" s="42"/>
      <c r="K98" s="44"/>
      <c r="L98" s="45"/>
      <c r="M98" s="46"/>
      <c r="N98" s="42"/>
      <c r="O98" s="47" t="str">
        <f t="shared" si="12"/>
        <v>-</v>
      </c>
      <c r="P98" s="42"/>
      <c r="Q98" s="48" t="str" cm="1">
        <f t="array" ref="Q98">_xlfn.IFS(O98="-","-",OR(O98)*O98&lt;TIME(0,0,0),"Fehler",O98&lt;=TIME(2,0,1),0.5,O98&gt;TIME(2,0,0),1)</f>
        <v>-</v>
      </c>
      <c r="R98" s="42"/>
      <c r="S98" s="44"/>
      <c r="T98" s="45"/>
      <c r="U98" s="46"/>
      <c r="V98" s="42"/>
      <c r="W98" s="47" t="str">
        <f t="shared" si="13"/>
        <v>-</v>
      </c>
      <c r="X98" s="49"/>
      <c r="Y98" s="48" t="str" cm="1">
        <f t="array" ref="Y98">_xlfn.IFS(W98="-","-",OR(W98)*W98&lt;TIME(0,0,0),"Fehler",W98&lt;=TIME(2,0,1),0.5,W98&gt;TIME(2,0,0),1)</f>
        <v>-</v>
      </c>
      <c r="Z98" s="49"/>
      <c r="AA98" s="44"/>
      <c r="AB98" s="50"/>
      <c r="AC98" s="46"/>
      <c r="AD98" s="49"/>
      <c r="AE98" s="47" t="str">
        <f t="shared" si="14"/>
        <v>-</v>
      </c>
      <c r="AF98" s="49"/>
      <c r="AG98" s="48" t="str" cm="1">
        <f t="array" ref="AG98">_xlfn.IFS(AE98="-","-",OR(AE98)*AE98&lt;TIME(0,0,0),"Fehler",AE98&lt;=TIME(2,0,1),0.5,AE98&gt;TIME(2,0,0),1)</f>
        <v>-</v>
      </c>
      <c r="AH98" s="49"/>
      <c r="AI98" s="51" t="str">
        <f t="shared" si="15"/>
        <v>-</v>
      </c>
      <c r="AJ98" s="52"/>
      <c r="AK98" s="53" t="str">
        <f t="shared" si="10"/>
        <v>-</v>
      </c>
      <c r="AL98" s="52"/>
      <c r="AM98" s="48" t="str">
        <f t="shared" si="11"/>
        <v>-</v>
      </c>
      <c r="AN98" s="49"/>
      <c r="AO98" s="54"/>
    </row>
    <row r="99" spans="1:41" x14ac:dyDescent="0.25">
      <c r="A99" s="13"/>
      <c r="B99" s="37"/>
      <c r="C99" s="112" t="str">
        <f t="shared" si="16"/>
        <v xml:space="preserve"> </v>
      </c>
      <c r="D99" s="38"/>
      <c r="E99" s="39"/>
      <c r="F99" s="40"/>
      <c r="G99" s="41" t="s">
        <v>6</v>
      </c>
      <c r="H99" s="42"/>
      <c r="I99" s="43" t="s">
        <v>6</v>
      </c>
      <c r="J99" s="42"/>
      <c r="K99" s="44"/>
      <c r="L99" s="45"/>
      <c r="M99" s="46"/>
      <c r="N99" s="42"/>
      <c r="O99" s="47" t="str">
        <f t="shared" si="12"/>
        <v>-</v>
      </c>
      <c r="P99" s="42"/>
      <c r="Q99" s="48" t="str" cm="1">
        <f t="array" ref="Q99">_xlfn.IFS(O99="-","-",OR(O99)*O99&lt;TIME(0,0,0),"Fehler",O99&lt;=TIME(2,0,1),0.5,O99&gt;TIME(2,0,0),1)</f>
        <v>-</v>
      </c>
      <c r="R99" s="42"/>
      <c r="S99" s="44"/>
      <c r="T99" s="45"/>
      <c r="U99" s="46"/>
      <c r="V99" s="42"/>
      <c r="W99" s="47" t="str">
        <f t="shared" si="13"/>
        <v>-</v>
      </c>
      <c r="X99" s="49"/>
      <c r="Y99" s="48" t="str" cm="1">
        <f t="array" ref="Y99">_xlfn.IFS(W99="-","-",OR(W99)*W99&lt;TIME(0,0,0),"Fehler",W99&lt;=TIME(2,0,1),0.5,W99&gt;TIME(2,0,0),1)</f>
        <v>-</v>
      </c>
      <c r="Z99" s="49"/>
      <c r="AA99" s="44"/>
      <c r="AB99" s="50"/>
      <c r="AC99" s="46"/>
      <c r="AD99" s="49"/>
      <c r="AE99" s="47" t="str">
        <f t="shared" si="14"/>
        <v>-</v>
      </c>
      <c r="AF99" s="49"/>
      <c r="AG99" s="48" t="str" cm="1">
        <f t="array" ref="AG99">_xlfn.IFS(AE99="-","-",OR(AE99)*AE99&lt;TIME(0,0,0),"Fehler",AE99&lt;=TIME(2,0,1),0.5,AE99&gt;TIME(2,0,0),1)</f>
        <v>-</v>
      </c>
      <c r="AH99" s="49"/>
      <c r="AI99" s="51" t="str">
        <f t="shared" si="15"/>
        <v>-</v>
      </c>
      <c r="AJ99" s="52"/>
      <c r="AK99" s="53" t="str">
        <f t="shared" si="10"/>
        <v>-</v>
      </c>
      <c r="AL99" s="52"/>
      <c r="AM99" s="48" t="str">
        <f t="shared" si="11"/>
        <v>-</v>
      </c>
      <c r="AN99" s="49"/>
      <c r="AO99" s="54"/>
    </row>
    <row r="100" spans="1:41" x14ac:dyDescent="0.25">
      <c r="A100" s="13"/>
      <c r="B100" s="37"/>
      <c r="C100" s="112" t="str">
        <f t="shared" si="16"/>
        <v xml:space="preserve"> </v>
      </c>
      <c r="D100" s="38"/>
      <c r="E100" s="39"/>
      <c r="F100" s="40"/>
      <c r="G100" s="41" t="s">
        <v>6</v>
      </c>
      <c r="H100" s="42"/>
      <c r="I100" s="43" t="s">
        <v>6</v>
      </c>
      <c r="J100" s="42"/>
      <c r="K100" s="44"/>
      <c r="L100" s="45"/>
      <c r="M100" s="46"/>
      <c r="N100" s="42"/>
      <c r="O100" s="47" t="str">
        <f t="shared" si="12"/>
        <v>-</v>
      </c>
      <c r="P100" s="42"/>
      <c r="Q100" s="48" t="str" cm="1">
        <f t="array" ref="Q100">_xlfn.IFS(O100="-","-",OR(O100)*O100&lt;TIME(0,0,0),"Fehler",O100&lt;=TIME(2,0,1),0.5,O100&gt;TIME(2,0,0),1)</f>
        <v>-</v>
      </c>
      <c r="R100" s="42"/>
      <c r="S100" s="44"/>
      <c r="T100" s="45"/>
      <c r="U100" s="46"/>
      <c r="V100" s="42"/>
      <c r="W100" s="47" t="str">
        <f t="shared" si="13"/>
        <v>-</v>
      </c>
      <c r="X100" s="49"/>
      <c r="Y100" s="48" t="str" cm="1">
        <f t="array" ref="Y100">_xlfn.IFS(W100="-","-",OR(W100)*W100&lt;TIME(0,0,0),"Fehler",W100&lt;=TIME(2,0,1),0.5,W100&gt;TIME(2,0,0),1)</f>
        <v>-</v>
      </c>
      <c r="Z100" s="49"/>
      <c r="AA100" s="44"/>
      <c r="AB100" s="50"/>
      <c r="AC100" s="46"/>
      <c r="AD100" s="49"/>
      <c r="AE100" s="47" t="str">
        <f t="shared" si="14"/>
        <v>-</v>
      </c>
      <c r="AF100" s="49"/>
      <c r="AG100" s="48" t="str" cm="1">
        <f t="array" ref="AG100">_xlfn.IFS(AE100="-","-",OR(AE100)*AE100&lt;TIME(0,0,0),"Fehler",AE100&lt;=TIME(2,0,1),0.5,AE100&gt;TIME(2,0,0),1)</f>
        <v>-</v>
      </c>
      <c r="AH100" s="49"/>
      <c r="AI100" s="51" t="str">
        <f t="shared" si="15"/>
        <v>-</v>
      </c>
      <c r="AJ100" s="52"/>
      <c r="AK100" s="53" t="str">
        <f t="shared" si="10"/>
        <v>-</v>
      </c>
      <c r="AL100" s="52"/>
      <c r="AM100" s="48" t="str">
        <f t="shared" si="11"/>
        <v>-</v>
      </c>
      <c r="AN100" s="49"/>
      <c r="AO100" s="54"/>
    </row>
    <row r="101" spans="1:41" x14ac:dyDescent="0.25">
      <c r="A101" s="58"/>
      <c r="B101" s="59"/>
      <c r="C101" s="113" t="str">
        <f t="shared" si="16"/>
        <v xml:space="preserve"> </v>
      </c>
      <c r="D101" s="60"/>
      <c r="E101" s="61"/>
      <c r="F101" s="40"/>
      <c r="G101" s="62" t="s">
        <v>6</v>
      </c>
      <c r="H101" s="63"/>
      <c r="I101" s="64" t="s">
        <v>6</v>
      </c>
      <c r="J101" s="42"/>
      <c r="K101" s="65"/>
      <c r="L101" s="66"/>
      <c r="M101" s="67"/>
      <c r="N101" s="63"/>
      <c r="O101" s="68" t="str">
        <f t="shared" si="12"/>
        <v>-</v>
      </c>
      <c r="P101" s="63"/>
      <c r="Q101" s="48" t="str" cm="1">
        <f t="array" ref="Q101">_xlfn.IFS(O101="-","-",OR(O101)*O101&lt;TIME(0,0,0),"Fehler",O101&lt;=TIME(2,0,1),0.5,O101&gt;TIME(2,0,0),1)</f>
        <v>-</v>
      </c>
      <c r="R101" s="42"/>
      <c r="S101" s="65"/>
      <c r="T101" s="66"/>
      <c r="U101" s="67"/>
      <c r="V101" s="63"/>
      <c r="W101" s="68" t="str">
        <f t="shared" si="13"/>
        <v>-</v>
      </c>
      <c r="X101" s="69"/>
      <c r="Y101" s="48" t="str" cm="1">
        <f t="array" ref="Y101">_xlfn.IFS(W101="-","-",OR(W101)*W101&lt;TIME(0,0,0),"Fehler",W101&lt;=TIME(2,0,1),0.5,W101&gt;TIME(2,0,0),1)</f>
        <v>-</v>
      </c>
      <c r="Z101" s="49"/>
      <c r="AA101" s="65"/>
      <c r="AB101" s="70"/>
      <c r="AC101" s="67"/>
      <c r="AD101" s="69"/>
      <c r="AE101" s="47" t="str">
        <f t="shared" si="14"/>
        <v>-</v>
      </c>
      <c r="AF101" s="69"/>
      <c r="AG101" s="48" t="str" cm="1">
        <f t="array" ref="AG101">_xlfn.IFS(AE101="-","-",OR(AE101)*AE101&lt;TIME(0,0,0),"Fehler",AE101&lt;=TIME(2,0,1),0.5,AE101&gt;TIME(2,0,0),1)</f>
        <v>-</v>
      </c>
      <c r="AH101" s="49"/>
      <c r="AI101" s="51" t="str">
        <f t="shared" si="15"/>
        <v>-</v>
      </c>
      <c r="AJ101" s="71"/>
      <c r="AK101" s="53" t="str">
        <f t="shared" si="10"/>
        <v>-</v>
      </c>
      <c r="AL101" s="71"/>
      <c r="AM101" s="48" t="str">
        <f t="shared" si="11"/>
        <v>-</v>
      </c>
      <c r="AN101" s="49"/>
      <c r="AO101" s="54"/>
    </row>
  </sheetData>
  <sheetProtection sheet="1" objects="1" scenarios="1" selectLockedCells="1"/>
  <mergeCells count="4">
    <mergeCell ref="AI19:AM19"/>
    <mergeCell ref="AA20:AG20"/>
    <mergeCell ref="AI15:AM15"/>
    <mergeCell ref="G20:I20"/>
  </mergeCells>
  <pageMargins left="0.7" right="0.7" top="0.78740157499999996" bottom="0.78740157499999996" header="0.3" footer="0.3"/>
  <pageSetup paperSize="9" scale="31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5123" r:id="rId4">
          <objectPr defaultSize="0" autoFill="0" autoLine="0" autoPict="0" r:id="rId5">
            <anchor moveWithCells="1" sizeWithCells="1">
              <from>
                <xdr:col>41</xdr:col>
                <xdr:colOff>38100</xdr:colOff>
                <xdr:row>0</xdr:row>
                <xdr:rowOff>47625</xdr:rowOff>
              </from>
              <to>
                <xdr:col>41</xdr:col>
                <xdr:colOff>1333500</xdr:colOff>
                <xdr:row>0</xdr:row>
                <xdr:rowOff>590550</xdr:rowOff>
              </to>
            </anchor>
          </objectPr>
        </oleObject>
      </mc:Choice>
      <mc:Fallback>
        <oleObject progId="MSPhotoEd.3" shapeId="5123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8a3a8a-5383-428c-a950-368e214b37ee">
      <Terms xmlns="http://schemas.microsoft.com/office/infopath/2007/PartnerControls"/>
    </lcf76f155ced4ddcb4097134ff3c332f>
    <TaxCatchAll xmlns="7c1db873-c73a-4a99-a22b-c086f78a16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8328034034234989C319C31EC02BC9" ma:contentTypeVersion="16" ma:contentTypeDescription="Ein neues Dokument erstellen." ma:contentTypeScope="" ma:versionID="af35c84b11f2fc78fab761a06714eecb">
  <xsd:schema xmlns:xsd="http://www.w3.org/2001/XMLSchema" xmlns:xs="http://www.w3.org/2001/XMLSchema" xmlns:p="http://schemas.microsoft.com/office/2006/metadata/properties" xmlns:ns2="de8a3a8a-5383-428c-a950-368e214b37ee" xmlns:ns3="7c1db873-c73a-4a99-a22b-c086f78a16ab" targetNamespace="http://schemas.microsoft.com/office/2006/metadata/properties" ma:root="true" ma:fieldsID="4ca911ca13d4c7b9cfba10cf15a9c4b3" ns2:_="" ns3:_="">
    <xsd:import namespace="de8a3a8a-5383-428c-a950-368e214b37ee"/>
    <xsd:import namespace="7c1db873-c73a-4a99-a22b-c086f78a1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a3a8a-5383-428c-a950-368e214b37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26e7e4f7-2791-4bee-a137-fcf627f30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db873-c73a-4a99-a22b-c086f78a16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7332173-5c48-4807-976d-9a5b3afb0692}" ma:internalName="TaxCatchAll" ma:showField="CatchAllData" ma:web="7c1db873-c73a-4a99-a22b-c086f78a1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0 E N 2 V w X 0 d p G k A A A A 9 w A A A B I A H A B D b 2 5 m a W c v U G F j a 2 F n Z S 5 4 b W w g o h g A K K A U A A A A A A A A A A A A A A A A A A A A A A A A A A A A h U 8 9 D o I w G L 0 K 6 U 7 / d D D k o w w s D p K Y m B j X p l R o h G J o s d z N w S N 5 B T G K u j m 8 4 f 0 l 7 9 2 v N 8 j G t o k u u n e m s y l i m K J I W 9 W V x l Y p G v w x X q F M w F a q k 6 x 0 N I W t S 0 Z n U l R 7 f 0 4 I C S H g s M B d X x F O K S O H Y r N T t W 5 l b K z z 0 i q N P q 3 y f w s J 2 L / G C I 4 Z n 8 C W H F M g s w q F s d 8 E n w Y / 3 R 8 R 8 q H x Q 6 9 F q e N 8 D W S m Q N 4 n x A N Q S w M E F A A C A A g A 0 E N 2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B D d l c o i k e 4 D g A A A B E A A A A T A B w A R m 9 y b X V s Y X M v U 2 V j d G l v b j E u b S C i G A A o o B Q A A A A A A A A A A A A A A A A A A A A A A A A A A A A r T k 0 u y c z P U w i G 0 I b W A F B L A Q I t A B Q A A g A I A N B D d l c F 9 H a R p A A A A P c A A A A S A A A A A A A A A A A A A A A A A A A A A A B D b 2 5 m a W c v U G F j a 2 F n Z S 5 4 b W x Q S w E C L Q A U A A I A C A D Q Q 3 Z X D 8 r p q 6 Q A A A D p A A A A E w A A A A A A A A A A A A A A A A D w A A A A W 0 N v b n R l b n R f V H l w Z X N d L n h t b F B L A Q I t A B Q A A g A I A N B D d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S P n l i E W x M S Y w T z J F B P H m 7 A A A A A A I A A A A A A A N m A A D A A A A A E A A A A P M O 4 s R M P f 3 K Z L f 7 V o + o 0 V o A A A A A B I A A A K A A A A A Q A A A A Y t 1 e y 1 f 4 4 g a t R e f q m F F X 7 V A A A A A 5 P / I T 9 + T m s r / E q F n P k C E y L v k 7 a 6 F 1 p 9 + d f U l l s f W V E C 7 Y F W e K F l Z O m 4 7 f S o X g M w e 6 n H 4 t M y B e W l l n B O 0 P T o K o y s u p 6 R V 3 2 e q N t z W 1 E j 6 t j R Q A A A A l E V A r q B 5 U 5 h t 2 Y o D U w v F I N z J / Y A = = < / D a t a M a s h u p > 
</file>

<file path=customXml/itemProps1.xml><?xml version="1.0" encoding="utf-8"?>
<ds:datastoreItem xmlns:ds="http://schemas.openxmlformats.org/officeDocument/2006/customXml" ds:itemID="{E2D49EA9-057A-404E-85F9-5E44103FFE4E}">
  <ds:schemaRefs>
    <ds:schemaRef ds:uri="http://schemas.microsoft.com/office/2006/metadata/properties"/>
    <ds:schemaRef ds:uri="http://schemas.microsoft.com/office/infopath/2007/PartnerControls"/>
    <ds:schemaRef ds:uri="de8a3a8a-5383-428c-a950-368e214b37ee"/>
    <ds:schemaRef ds:uri="7c1db873-c73a-4a99-a22b-c086f78a16ab"/>
  </ds:schemaRefs>
</ds:datastoreItem>
</file>

<file path=customXml/itemProps2.xml><?xml version="1.0" encoding="utf-8"?>
<ds:datastoreItem xmlns:ds="http://schemas.openxmlformats.org/officeDocument/2006/customXml" ds:itemID="{C79C6838-2482-4497-81A4-923C2136A3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F9B86-D06B-4BC3-8424-F79071003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8a3a8a-5383-428c-a950-368e214b37ee"/>
    <ds:schemaRef ds:uri="7c1db873-c73a-4a99-a22b-c086f78a16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5B4AC59-08A5-4B10-A893-6877C0B22F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Hinweise</vt:lpstr>
      <vt:lpstr>Anlagedaten</vt:lpstr>
      <vt:lpstr>Betriebsdaten</vt:lpstr>
      <vt:lpstr>Anlagedaten!Druckbereich</vt:lpstr>
      <vt:lpstr>Betriebsdaten!Druckbereich</vt:lpstr>
      <vt:lpstr>Hinweise!Druckbereich</vt:lpstr>
    </vt:vector>
  </TitlesOfParts>
  <Manager/>
  <Company>Sisag Gruppe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Roman.Gisler@ur.ch</dc:creator>
  <cp:keywords/>
  <dc:description/>
  <cp:lastModifiedBy>Wittwer Ursula (GSUD)</cp:lastModifiedBy>
  <cp:revision/>
  <dcterms:created xsi:type="dcterms:W3CDTF">2023-11-22T06:24:53Z</dcterms:created>
  <dcterms:modified xsi:type="dcterms:W3CDTF">2025-10-22T11:38:53Z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0x010100098328034034234989C319C31EC02BC9</vt:lpwstr>
  </property>
  <property fmtid="{D5CDD505-2E9C-101B-9397-08002B2CF9AE}" pid="3" name="MediaServiceImageTags">
    <vt:lpwstr/>
  </property>
</Properties>
</file>